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my\Desktop\"/>
    </mc:Choice>
  </mc:AlternateContent>
  <xr:revisionPtr revIDLastSave="0" documentId="8_{15626F15-B6F1-439C-9A03-F45F1B78F486}" xr6:coauthVersionLast="47" xr6:coauthVersionMax="47" xr10:uidLastSave="{00000000-0000-0000-0000-000000000000}"/>
  <bookViews>
    <workbookView xWindow="-120" yWindow="-120" windowWidth="29040" windowHeight="15840" firstSheet="10" activeTab="13" xr2:uid="{00000000-000D-0000-FFFF-FFFF00000000}"/>
  </bookViews>
  <sheets>
    <sheet name="20 " sheetId="25" state="hidden" r:id="rId1"/>
    <sheet name="21 " sheetId="26" state="hidden" r:id="rId2"/>
    <sheet name="ลงชื่อ 20" sheetId="28" state="hidden" r:id="rId3"/>
    <sheet name="ลงชิอ 21" sheetId="29" state="hidden" r:id="rId4"/>
    <sheet name="ข้อเสนอ 20" sheetId="32" state="hidden" r:id="rId5"/>
    <sheet name="ข้อเสนอ 21" sheetId="33" state="hidden" r:id="rId6"/>
    <sheet name="ใส่งบ 1" sheetId="34" state="hidden" r:id="rId7"/>
    <sheet name="ชื่อใหม่" sheetId="36" state="hidden" r:id="rId8"/>
    <sheet name="ชื่อใหม่ (2)" sheetId="37" state="hidden" r:id="rId9"/>
    <sheet name="ชื่อใหม่ (3)" sheetId="38" state="hidden" r:id="rId10"/>
    <sheet name="โครงการยุทธศาสตร์ 2566" sheetId="39" r:id="rId11"/>
    <sheet name="Sheet2" sheetId="44" r:id="rId12"/>
    <sheet name="โยกใหม่ (2)" sheetId="42" state="hidden" r:id="rId13"/>
    <sheet name="โครงการยุทธศาสตร์รายหน่วยงาน" sheetId="40" r:id="rId14"/>
    <sheet name="เซ็น" sheetId="43" state="hidden" r:id="rId15"/>
    <sheet name="ใส่งบ 2" sheetId="35" state="hidden" r:id="rId16"/>
    <sheet name="20" sheetId="21" state="hidden" r:id="rId17"/>
    <sheet name="21" sheetId="22" state="hidden" r:id="rId18"/>
    <sheet name="22" sheetId="23" state="hidden" r:id="rId19"/>
    <sheet name="23" sheetId="24" state="hidden" r:id="rId20"/>
    <sheet name="ครุ" sheetId="5" state="hidden" r:id="rId21"/>
    <sheet name="กจก" sheetId="7" state="hidden" r:id="rId22"/>
    <sheet name="อุต" sheetId="9" state="hidden" r:id="rId23"/>
    <sheet name="พบ" sheetId="10" state="hidden" r:id="rId24"/>
    <sheet name="เกษตร" sheetId="8" state="hidden" r:id="rId25"/>
    <sheet name="มนุษย์" sheetId="6" state="hidden" r:id="rId26"/>
    <sheet name="วิทย์" sheetId="11" state="hidden" r:id="rId27"/>
    <sheet name="สำนัก สถาบัน" sheetId="12" state="hidden" r:id="rId28"/>
    <sheet name="Sheet1" sheetId="13" state="hidden" r:id="rId29"/>
    <sheet name="Sheet1 (2)" sheetId="14" state="hidden" r:id="rId30"/>
    <sheet name="Sheet1 (3)" sheetId="15" state="hidden" r:id="rId31"/>
    <sheet name="Sheet1 (4)" sheetId="16" state="hidden" r:id="rId32"/>
    <sheet name="ยุทธ 64 (2)" sheetId="20" state="hidden" r:id="rId33"/>
    <sheet name="Sheet1 (6)" sheetId="19" state="hidden" r:id="rId34"/>
  </sheets>
  <definedNames>
    <definedName name="_xlnm.Print_Area" localSheetId="7">ชื่อใหม่!$B$1:$K$200</definedName>
    <definedName name="_xlnm.Print_Area" localSheetId="6">'ใส่งบ 1'!$B$1:$H$197</definedName>
    <definedName name="_xlnm.Print_Titles" localSheetId="16">'20'!$4:$4</definedName>
    <definedName name="_xlnm.Print_Titles" localSheetId="0">'20 '!$4:$4</definedName>
    <definedName name="_xlnm.Print_Titles" localSheetId="17">'21'!$4:$4</definedName>
    <definedName name="_xlnm.Print_Titles" localSheetId="1">'21 '!$3:$3</definedName>
    <definedName name="_xlnm.Print_Titles" localSheetId="18">'22'!$4:$4</definedName>
    <definedName name="_xlnm.Print_Titles" localSheetId="19">'23'!$4:$4</definedName>
    <definedName name="_xlnm.Print_Titles" localSheetId="21">กจก!$6:$7</definedName>
    <definedName name="_xlnm.Print_Titles" localSheetId="4">'ข้อเสนอ 20'!$4:$4</definedName>
    <definedName name="_xlnm.Print_Titles" localSheetId="5">'ข้อเสนอ 21'!$3:$3</definedName>
    <definedName name="_xlnm.Print_Titles" localSheetId="20">ครุ!$6:$7</definedName>
    <definedName name="_xlnm.Print_Titles" localSheetId="10">'โครงการยุทธศาสตร์ 2566'!$4:$4</definedName>
    <definedName name="_xlnm.Print_Titles" localSheetId="13">โครงการยุทธศาสตร์รายหน่วยงาน!$4:$4</definedName>
    <definedName name="_xlnm.Print_Titles" localSheetId="7">ชื่อใหม่!$4:$4</definedName>
    <definedName name="_xlnm.Print_Titles" localSheetId="8">'ชื่อใหม่ (2)'!$4:$4</definedName>
    <definedName name="_xlnm.Print_Titles" localSheetId="9">'ชื่อใหม่ (3)'!$4:$4</definedName>
    <definedName name="_xlnm.Print_Titles" localSheetId="14">เซ็น!$4:$4</definedName>
    <definedName name="_xlnm.Print_Titles" localSheetId="25">มนุษย์!$6:$7</definedName>
    <definedName name="_xlnm.Print_Titles" localSheetId="32">'ยุทธ 64 (2)'!$2:$5</definedName>
    <definedName name="_xlnm.Print_Titles" localSheetId="12">'โยกใหม่ (2)'!$4:$4</definedName>
    <definedName name="_xlnm.Print_Titles" localSheetId="3">'ลงชิอ 21'!$3:$3</definedName>
    <definedName name="_xlnm.Print_Titles" localSheetId="2">'ลงชื่อ 20'!$4:$4</definedName>
    <definedName name="_xlnm.Print_Titles" localSheetId="27">'สำนัก สถาบัน'!$6:$6</definedName>
    <definedName name="_xlnm.Print_Titles" localSheetId="6">'ใส่งบ 1'!$4:$4</definedName>
    <definedName name="_xlnm.Print_Titles" localSheetId="15">'ใส่งบ 2'!$2:$2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6" i="39" l="1"/>
  <c r="E181" i="39"/>
  <c r="E180" i="39" s="1"/>
  <c r="E171" i="39"/>
  <c r="E161" i="39"/>
  <c r="E153" i="39"/>
  <c r="E136" i="39"/>
  <c r="E135" i="39" s="1"/>
  <c r="E126" i="39"/>
  <c r="E127" i="39"/>
  <c r="E110" i="39"/>
  <c r="E93" i="39"/>
  <c r="E89" i="39"/>
  <c r="E60" i="39"/>
  <c r="E7" i="39"/>
  <c r="E132" i="40" l="1"/>
  <c r="E210" i="43" l="1"/>
  <c r="E208" i="43"/>
  <c r="E206" i="43"/>
  <c r="E204" i="43"/>
  <c r="E200" i="43"/>
  <c r="E197" i="43"/>
  <c r="E193" i="43"/>
  <c r="E189" i="43"/>
  <c r="E185" i="43"/>
  <c r="E180" i="43"/>
  <c r="E176" i="43"/>
  <c r="E174" i="43"/>
  <c r="E161" i="43"/>
  <c r="E136" i="43"/>
  <c r="E105" i="43"/>
  <c r="E70" i="43"/>
  <c r="E45" i="43"/>
  <c r="E28" i="43"/>
  <c r="E6" i="43"/>
  <c r="F2" i="43"/>
  <c r="E5" i="43" l="1"/>
  <c r="F5" i="43" s="1"/>
  <c r="E186" i="42"/>
  <c r="E180" i="42" s="1"/>
  <c r="E181" i="42"/>
  <c r="E171" i="42"/>
  <c r="E161" i="42"/>
  <c r="E153" i="42"/>
  <c r="E136" i="42"/>
  <c r="E127" i="42"/>
  <c r="E126" i="42"/>
  <c r="E110" i="42"/>
  <c r="E93" i="42"/>
  <c r="E89" i="42"/>
  <c r="E60" i="42"/>
  <c r="E7" i="42"/>
  <c r="F2" i="42"/>
  <c r="E135" i="42" l="1"/>
  <c r="E6" i="42"/>
  <c r="E5" i="42" s="1"/>
  <c r="F5" i="42" s="1"/>
  <c r="E27" i="40" l="1"/>
  <c r="E45" i="40"/>
  <c r="E67" i="40"/>
  <c r="E101" i="40"/>
  <c r="E156" i="40"/>
  <c r="E169" i="40"/>
  <c r="E171" i="40"/>
  <c r="E175" i="40"/>
  <c r="E180" i="40"/>
  <c r="E184" i="40"/>
  <c r="E188" i="40"/>
  <c r="E192" i="40"/>
  <c r="E195" i="40"/>
  <c r="E199" i="40"/>
  <c r="E201" i="40"/>
  <c r="E203" i="40"/>
  <c r="E205" i="40"/>
  <c r="E6" i="40"/>
  <c r="F2" i="40"/>
  <c r="E5" i="40" l="1"/>
  <c r="F2" i="39"/>
  <c r="G116" i="38"/>
  <c r="G166" i="38"/>
  <c r="G183" i="38" l="1"/>
  <c r="G182" i="38" l="1"/>
  <c r="G173" i="38"/>
  <c r="D166" i="38"/>
  <c r="G158" i="38"/>
  <c r="G142" i="38"/>
  <c r="G133" i="38"/>
  <c r="G132" i="38" s="1"/>
  <c r="D133" i="38"/>
  <c r="G104" i="38"/>
  <c r="D104" i="38"/>
  <c r="G97" i="38"/>
  <c r="G68" i="38"/>
  <c r="G7" i="38"/>
  <c r="D2" i="38"/>
  <c r="H2" i="38" s="1"/>
  <c r="G133" i="37"/>
  <c r="G184" i="37"/>
  <c r="G174" i="37"/>
  <c r="G166" i="37"/>
  <c r="G158" i="37"/>
  <c r="G142" i="37"/>
  <c r="G141" i="37" s="1"/>
  <c r="G115" i="37"/>
  <c r="G103" i="37"/>
  <c r="G96" i="37"/>
  <c r="G67" i="37"/>
  <c r="G7" i="37"/>
  <c r="G6" i="38" l="1"/>
  <c r="G141" i="38"/>
  <c r="G6" i="37"/>
  <c r="G183" i="37"/>
  <c r="D166" i="37"/>
  <c r="G132" i="37"/>
  <c r="D133" i="37"/>
  <c r="D103" i="37"/>
  <c r="D2" i="37"/>
  <c r="H2" i="37" s="1"/>
  <c r="G5" i="38" l="1"/>
  <c r="H5" i="38" s="1"/>
  <c r="F174" i="34"/>
  <c r="G135" i="36"/>
  <c r="G134" i="36" s="1"/>
  <c r="G187" i="36"/>
  <c r="G186" i="36" s="1"/>
  <c r="G176" i="36"/>
  <c r="G168" i="36"/>
  <c r="G160" i="36"/>
  <c r="G144" i="36"/>
  <c r="G69" i="36"/>
  <c r="G7" i="36"/>
  <c r="F7" i="34"/>
  <c r="G98" i="36"/>
  <c r="G105" i="36"/>
  <c r="G117" i="36"/>
  <c r="G143" i="36" l="1"/>
  <c r="G5" i="37"/>
  <c r="H5" i="37" s="1"/>
  <c r="M7" i="34"/>
  <c r="I8" i="34"/>
  <c r="S8" i="34"/>
  <c r="R8" i="34"/>
  <c r="Q8" i="34"/>
  <c r="P8" i="34"/>
  <c r="O8" i="34"/>
  <c r="N8" i="34"/>
  <c r="M8" i="34"/>
  <c r="L8" i="34"/>
  <c r="K8" i="34"/>
  <c r="J8" i="34"/>
  <c r="F184" i="34"/>
  <c r="T8" i="34" l="1"/>
  <c r="D168" i="36"/>
  <c r="D135" i="36"/>
  <c r="D105" i="36"/>
  <c r="D2" i="36"/>
  <c r="H2" i="36" s="1"/>
  <c r="G6" i="36" l="1"/>
  <c r="F183" i="34"/>
  <c r="F167" i="34"/>
  <c r="F159" i="34"/>
  <c r="F143" i="34"/>
  <c r="F134" i="34"/>
  <c r="F133" i="34" s="1"/>
  <c r="F116" i="34"/>
  <c r="F104" i="34"/>
  <c r="F97" i="34"/>
  <c r="F68" i="34"/>
  <c r="D167" i="34"/>
  <c r="D134" i="34"/>
  <c r="G5" i="36" l="1"/>
  <c r="F142" i="34"/>
  <c r="F6" i="34"/>
  <c r="D36" i="35"/>
  <c r="D3" i="35"/>
  <c r="D104" i="34"/>
  <c r="H5" i="36" l="1"/>
  <c r="F5" i="34"/>
  <c r="G2" i="34" s="1"/>
  <c r="D2" i="34"/>
  <c r="D49" i="33"/>
  <c r="D41" i="33"/>
  <c r="D33" i="33"/>
  <c r="D15" i="33"/>
  <c r="D6" i="33"/>
  <c r="D4" i="33" s="1"/>
  <c r="D123" i="32"/>
  <c r="D110" i="32"/>
  <c r="D102" i="32"/>
  <c r="D72" i="32"/>
  <c r="D7" i="32"/>
  <c r="D5" i="32" l="1"/>
  <c r="D2" i="32" s="1"/>
  <c r="F2" i="32" s="1"/>
  <c r="D50" i="29"/>
  <c r="D42" i="29"/>
  <c r="D34" i="29"/>
  <c r="D15" i="29"/>
  <c r="D6" i="29"/>
  <c r="D4" i="29" s="1"/>
  <c r="D123" i="28"/>
  <c r="D110" i="28"/>
  <c r="D102" i="28"/>
  <c r="D72" i="28"/>
  <c r="D7" i="28"/>
  <c r="D5" i="28" l="1"/>
  <c r="D2" i="28" s="1"/>
  <c r="F2" i="28" s="1"/>
  <c r="D50" i="26"/>
  <c r="D42" i="26" l="1"/>
  <c r="D34" i="26"/>
  <c r="D15" i="26"/>
  <c r="D6" i="26"/>
  <c r="D4" i="26" s="1"/>
  <c r="D123" i="25" l="1"/>
  <c r="D110" i="25"/>
  <c r="D102" i="25"/>
  <c r="D72" i="25"/>
  <c r="D7" i="25"/>
  <c r="D5" i="25" l="1"/>
  <c r="D27" i="24" l="1"/>
  <c r="D17" i="24"/>
  <c r="D6" i="24"/>
  <c r="D25" i="23"/>
  <c r="D17" i="23"/>
  <c r="D6" i="23"/>
  <c r="D124" i="22"/>
  <c r="D111" i="22"/>
  <c r="D101" i="22"/>
  <c r="D70" i="22"/>
  <c r="D7" i="22"/>
  <c r="D69" i="21"/>
  <c r="D118" i="21"/>
  <c r="D106" i="21"/>
  <c r="D99" i="21"/>
  <c r="D6" i="21"/>
  <c r="D6" i="22" l="1"/>
  <c r="D5" i="21"/>
  <c r="D2" i="25"/>
  <c r="F2" i="25" s="1"/>
  <c r="D2" i="24" l="1"/>
  <c r="F2" i="24" s="1"/>
  <c r="D2" i="23"/>
  <c r="F2" i="23" s="1"/>
  <c r="D2" i="22"/>
  <c r="F2" i="22" s="1"/>
  <c r="D2" i="21"/>
  <c r="F2" i="21" s="1"/>
  <c r="E109" i="20" l="1"/>
  <c r="E20" i="20"/>
  <c r="E28" i="20"/>
  <c r="E67" i="20"/>
  <c r="E54" i="20"/>
  <c r="G132" i="20" l="1"/>
  <c r="G131" i="20"/>
  <c r="G133" i="20" s="1"/>
  <c r="G127" i="20"/>
  <c r="G126" i="20"/>
  <c r="G128" i="20" s="1"/>
  <c r="E123" i="20"/>
  <c r="E119" i="20"/>
  <c r="E116" i="20"/>
  <c r="E104" i="20"/>
  <c r="E101" i="20"/>
  <c r="E94" i="20"/>
  <c r="E82" i="20"/>
  <c r="E45" i="20"/>
  <c r="E6" i="20"/>
  <c r="E4" i="20" l="1"/>
  <c r="G129" i="20"/>
  <c r="D49" i="14" l="1"/>
  <c r="D38" i="14" s="1"/>
  <c r="D20" i="14"/>
  <c r="D86" i="13"/>
  <c r="D47" i="13"/>
  <c r="D70" i="13" l="1"/>
  <c r="D25" i="12" l="1"/>
  <c r="D23" i="12"/>
  <c r="D21" i="12"/>
  <c r="D17" i="12"/>
  <c r="D11" i="12"/>
  <c r="D7" i="12"/>
  <c r="D7" i="11"/>
  <c r="D7" i="10"/>
  <c r="D7" i="9"/>
  <c r="D7" i="8"/>
  <c r="D7" i="7"/>
  <c r="D7" i="6"/>
  <c r="D7" i="5"/>
  <c r="D5" i="5" l="1"/>
  <c r="D5" i="6" s="1"/>
  <c r="D5" i="7" s="1"/>
  <c r="D5" i="8" s="1"/>
  <c r="D5" i="9" s="1"/>
  <c r="D5" i="10" s="1"/>
  <c r="D5" i="11" s="1"/>
  <c r="D5" i="12" s="1"/>
  <c r="D29" i="13"/>
  <c r="D56" i="13"/>
  <c r="E6" i="39"/>
  <c r="E5" i="39" s="1"/>
  <c r="F5" i="39" s="1"/>
  <c r="F5" i="40"/>
</calcChain>
</file>

<file path=xl/sharedStrings.xml><?xml version="1.0" encoding="utf-8"?>
<sst xmlns="http://schemas.openxmlformats.org/spreadsheetml/2006/main" count="14423" uniqueCount="2051">
  <si>
    <t>โครงการยุทธศาสตร์มหาวิทยาลัยราชภัฏเพื่อการพัฒนาท้องถิ่น</t>
  </si>
  <si>
    <t>รวม</t>
  </si>
  <si>
    <t>ยุทธศาสตร์ที่ 1 การพัฒนาท้องถิ่น</t>
  </si>
  <si>
    <t>โครงการ</t>
  </si>
  <si>
    <t>งบประมาณ</t>
  </si>
  <si>
    <t>ผู้รับผิดชอบ</t>
  </si>
  <si>
    <t>หน่วยงาน</t>
  </si>
  <si>
    <t>พื้นที่ดำเนินงาน</t>
  </si>
  <si>
    <t>1.1.1</t>
  </si>
  <si>
    <t xml:space="preserve">ยกระดับผลิตภัณฑ์ชุมชน ประเภทผ้าทอจังหวัดบุรีรัมย์ </t>
  </si>
  <si>
    <t xml:space="preserve">อาจารย์ ดร.สาวิตรี อกนิษฐ์เสนีย์  </t>
  </si>
  <si>
    <t>UBI</t>
  </si>
  <si>
    <t>1.1.2</t>
  </si>
  <si>
    <t>การส่งเสริมการพัฒนาบทบาทผู้สูงอายุต่อการพัฒนาการทอผ้าเป็นผลิตภัณฑ์ OTOP อำเภอลำปลายมาศ จังหวัดบุรีรัมย์</t>
  </si>
  <si>
    <t xml:space="preserve">อาจารย์ธนพัฒน์ จงมีสุข     </t>
  </si>
  <si>
    <t>คณะมนุษยศาสตร์ฯ</t>
  </si>
  <si>
    <t>1.1.3</t>
  </si>
  <si>
    <t>การพัฒนาการแปรรูปกล้วยน้ำว้า ด้วยระบบโซ่อุปทาน ของชุมชนท้องถิ่น จังหวัดบุรีรัมย์กรณีศึกษา วิสาหกิจชุมชนกลุ่มแปรรูปผลิตภัณฑ์ทางการเกษตร หมู่ที่ 8 ตำบลปราสาท อำเภอบ้านกรวด จังหวัดบุรีรัมย์</t>
  </si>
  <si>
    <t>ผู้ช่วยศาสตราจารย์วีระ  เนตราทิพย์</t>
  </si>
  <si>
    <t>1.1.4</t>
  </si>
  <si>
    <t>การพัฒนาเพื่อยกระดับและการจัดการมรดกทางวัฒนธรรมภูมิปัญญาการผลิตเครื่องเคลือบดินเผาอำเภอบ้านกรวด จังหวัดบุรีรัมย์ สู่ผลงานเซรามิกส์ร่วมสมัย</t>
  </si>
  <si>
    <t>อาจารย์ปราโมทย์  ปิ่นสกุล</t>
  </si>
  <si>
    <t>1.1.5</t>
  </si>
  <si>
    <t>การถ่ายทอดความรู้และการพัฒนาผลิตภัณฑ์พื้นถิ่นชุมชนหมู่บ้านท่องเที่ยวตำบลแสลงโทน อำเภอประโคนชัย จังหวัดบุรีรัมย์</t>
  </si>
  <si>
    <t>อาจารย์ ดร.สินีนาฏ  รามฤทธิ์</t>
  </si>
  <si>
    <t>1.1.6</t>
  </si>
  <si>
    <t>โครงการศูนย์การพัฒนาแปรรูปและยกระดับผลิตภัณฑ์ชุมชนจากวัสดุท้องถิ่นสู่เชิงพานิชย์</t>
  </si>
  <si>
    <t>อาจารย์ อัษฎางค์  รอไธสง</t>
  </si>
  <si>
    <t>สถาบันวิจัยฯ</t>
  </si>
  <si>
    <t>1.2.1</t>
  </si>
  <si>
    <t>ผศ.ดร. ธัญญรัตน์ พุฑฒิพงษ์ชัยชาญ</t>
  </si>
  <si>
    <t>1.2.2</t>
  </si>
  <si>
    <t>โครงการพัฒนาคุณภาพชีวิตและยกระดับรายได้ในครัวเรือนด้านการทำผ้าไหมลายอัตลักษณ์ที่หลากหลายด้วยสีธรรมชาติเพื่อนำไปสู่การเปิดตลาดสู่สากลของชุมชนตำบลหนองกง ตำบลหนองโสนและตำบลหนองยายพิมพ์ อำเภอนางรอง จังหวัดบุรีรัมย์</t>
  </si>
  <si>
    <t>นายชมพู อิสริยาวัฒน์</t>
  </si>
  <si>
    <t>1.2.3</t>
  </si>
  <si>
    <t>การพัฒนาและส่งเสริมการเลี้ยงหอยขมเชิงพานิชย์สู่เกษตรกรอย่างยั่งยืน</t>
  </si>
  <si>
    <t>ผศ.ดนัย รัชตะวราเศรษฐ์</t>
  </si>
  <si>
    <t>คณะเทคโนโลยีการเกษตร</t>
  </si>
  <si>
    <t>1.2.4</t>
  </si>
  <si>
    <t>โครงการปศุสัตว์อินทรีย์ เพิ่มมูลค่าผลิตภัณฑ์สู่เชิงพานิชย์เพื่อความมั่นคงด้านอาหารเป็นฐานสร้างรายได้ให้แก่เกษตรกรที่มีชีวิตที่ดีขึ้น</t>
  </si>
  <si>
    <t>ผศ.ดร.นฤมล สมคุณา</t>
  </si>
  <si>
    <t>1.2.5</t>
  </si>
  <si>
    <t>การพัฒนาคุณภาพชีวิตและยกระดับรายได้ให้กับคนในชุมชนฐานรากผู้ผลิตแคนตาลูปอินทรีย์ครบวงจรเพื่อสร้างความเข็มแข็งทางเศรษฐกิจ ลดความเหลื่อมทางสังคมสู่การเป็นชุมชนพึ่งตนเอง โดยน้อมนำศาสตร์พระราชาเพื่อการพัฒนาท้องถิ่น</t>
  </si>
  <si>
    <t xml:space="preserve">ผศ. ดร.วนิดา สำราญรัมย์
</t>
  </si>
  <si>
    <t>1.2.6</t>
  </si>
  <si>
    <t>การพัฒนาขีดความสามารถผู้ประกอบการผลิตภัณฑ์ชุมชนท้องถิ่น เพื่อส่งเสริมเศรษฐกิจฐานราก สู่เศรษฐกิจสร้างสรรค์มูลค่าสูง กลุ่มทอผ้าไหมบ้านสี่เหลี่ยม อำเภอประโคนชัย จังหวัดบุรีรัมย์</t>
  </si>
  <si>
    <t>อาจารย์ ดร.ณัฐ  ประสีระเตสัง</t>
  </si>
  <si>
    <t>1.2.7</t>
  </si>
  <si>
    <t>การส่งเสริมและถ่ายทอดเทคโนโลยีการผลิตก๊าซชีวภาพ เพื่อพัฒนาคุณภาพชีวิตในการพึ่งพาตนเองเพื่อลดค่าใช้จ่ายและเพิ่มรายได้ตามหลักเศรษฐกิจพอเพียงของคนในชุมชน ตำบลสี่เหลี่ยม อำเภอประโคนชัย จังหวัดบุรีรัมย์</t>
  </si>
  <si>
    <t>ผู้ช่วยศาสตราจารย์วิสิทธิ์  ลุมชะเนาว์</t>
  </si>
  <si>
    <t>1.2.9</t>
  </si>
  <si>
    <t>โครงการส่งเสริมอาชีพผู้ประกอบการ หลักสูตร แปรรูปสมุนไพรเพื่อยกระดับเศรษฐกิจท้องถิ่น</t>
  </si>
  <si>
    <t>1.3.1</t>
  </si>
  <si>
    <t xml:space="preserve">โครงการส่งเสริมความรักความสามัคคี ความเข้าใจในสิทธิหน้าที่ของตนและผู้อื่นเพื่อพัฒนาพื้นฐานคุณภาพชีวิตของชุมชน ภายใต้พื้นฐานประชาธิปไตยอันมีพระมหากษัตริย์ทรงเป็นพระประมุข
</t>
  </si>
  <si>
    <t xml:space="preserve">อาจารย์สากล  พรหมสถิตย์ </t>
  </si>
  <si>
    <t>1.3.2</t>
  </si>
  <si>
    <t>กลยุทธ์การสร้างความสามัคคีของคนในชุมชน เพื่อใช้เป็นแนวทางในการพัฒนาสู่เมืองน่าอยู่และพึ่งพาตนเอง ตามแนวทางศาสตร์พระราชาสู่การพัฒนาอย่างยั่งยืน</t>
  </si>
  <si>
    <t>อาจารย์ฐิติพร วรฤทธิ์</t>
  </si>
  <si>
    <t>คณะวิทยาการจัดการ</t>
  </si>
  <si>
    <t>1.3.3</t>
  </si>
  <si>
    <t>โครงการปกป้องเชิดชูสถาบันพระมหากัตริย์ สร้างความรัก ความสามัคคี ทำดีด้วยหัวใจ เทิดไท้องค์ราชัน เพื่อการพัฒนาท้องถิ่น</t>
  </si>
  <si>
    <t>ผศ.ดร.สุพัตรา รักการศิลป์</t>
  </si>
  <si>
    <t>1.3.4</t>
  </si>
  <si>
    <t>เสริมสร้างชุมชนต้นแบบในด้านความรัก ความสามัคคี ความเข้าใจในสิทธิหน้าที่ของตนเองและผู้อื่นภายใต้พื้นฐานของสังคมประชาธิปไตยอันมีพระมหากษัตริย์เป็นประมุข โดยชุมชนท่องเที่ยวนวัตวิถีบ้านใหม่  หมู่ 4 ต.สวายจีก อ.เมือง  จ.บุรีรัมย์</t>
  </si>
  <si>
    <t>อ.จตุพร จันทารัมย์</t>
  </si>
  <si>
    <t>1.4.1</t>
  </si>
  <si>
    <t>คณะวิทยาศาสตร์</t>
  </si>
  <si>
    <t>1.4.2</t>
  </si>
  <si>
    <t>การพัฒนาแอปพลิเคชันคัดกรองและติดตามผู้ป่วยติดเตียงผ่านระบบคิวอาร์โค้ด ของชุมชนในพื้นที่อำเภอเมือง จังหวัดบุรีรัมย์</t>
  </si>
  <si>
    <t>อาจารย์พิชิต  วันดี</t>
  </si>
  <si>
    <t>1.4.3</t>
  </si>
  <si>
    <t xml:space="preserve">การพัฒนาระบบฐานข้อมูลชุมชนเพื่อสนับสนุนการพัฒนาเชิงพื้นที่เขตอำเภอห้วยราช จังหวัดบุรีรัมย์ </t>
  </si>
  <si>
    <t>อาจารย์ ดร.ทิพวัลย์  แสนคำ</t>
  </si>
  <si>
    <t>1.4.4</t>
  </si>
  <si>
    <t>โครการจัดทำฐานข้อมูลโฮมสเตย์ในพื้นที่หมู่บ้านท่องเที่ยว 5 อำเภอ ของพื้นจังหวัดบุรีรัมย์</t>
  </si>
  <si>
    <t>1.5.1</t>
  </si>
  <si>
    <t xml:space="preserve">โครงการอนุรักษ์พันธุ์ผักหวานป่า เพื่อพัฒนาเป็นศูนย์การเรียนรู้เศรษฐกิจชุมชนท้องถิ่น ภายใต้เครือข่ายปราชญ์ชาวบ้านกลุ่มอีโต้น้อย อำเภอลำปลายมาศ จังหวัดบุรีรัมย์
</t>
  </si>
  <si>
    <t xml:space="preserve">อาจารย์ธนพัฒน์     จงมีสุข     </t>
  </si>
  <si>
    <t>1.5.3</t>
  </si>
  <si>
    <t xml:space="preserve">โครงการอบรมเชิงปฏิบัติการการสร้างมูลค่าเพิ่มผลิตภัณฑ์แปรรูปผ้าทอพื้นบ้านให้ได้คุณภาพและมาตรฐาน
</t>
  </si>
  <si>
    <t xml:space="preserve">อาจารย์ผจงจิต เหมพนม </t>
  </si>
  <si>
    <t>1.5.4</t>
  </si>
  <si>
    <t>การบูรณาการองค์ความรู้ด้านวิทยาศาสตร์และเทคโนโลยีเพื่อสร้างนวัตกรรมเชิงพื้นที่ให้ชุมชน</t>
  </si>
  <si>
    <t>1.5.5</t>
  </si>
  <si>
    <t>1.5.7</t>
  </si>
  <si>
    <t>โครงการส่งเสริมการจัดการคุณภาพอาหารและการดูแลสุขภาพสัตว์ของกลุ่มผู้เลี้ยงโคเนื้อ</t>
  </si>
  <si>
    <t>อาจารย์อัครพล หนูน้อย</t>
  </si>
  <si>
    <t>1.5.8</t>
  </si>
  <si>
    <t>โครงการติดอาวุธทางปัญญาเพื่อพัฒนาศักยภาพด้านกฎหมายสำหรับสมาชิกเครือข่ายยุติธรรมชุมชนและเยาวชน เทศบาลตำบลลำปลายมาศ อำเภอลำปลายมาศ จังหวัดบุรีรัมย์</t>
  </si>
  <si>
    <t>ผศ.นภดล  ธีระวงศ์ภิญโญ</t>
  </si>
  <si>
    <t>1.5.9</t>
  </si>
  <si>
    <t>โครงการบูรณาการทุนทางวัฒนธรรมเพื่อเพิ่มมูลค่าและคุณค่าผลิตภัณฑ์ชุมชนในเขตอำเภอลำปลายมาศ  จังหวัดบุรีรัมย์</t>
  </si>
  <si>
    <t>อาจารย์ ดร.สุธีกิติ์  ฝอดสูงเนิน</t>
  </si>
  <si>
    <t>1.5.10</t>
  </si>
  <si>
    <t>การสร้างชุมชนต้นแบบด้านการดุแลสุขภาพ ด้วยต้นกล้าพยาบาลกับครอบครัวอุปถัมภ์</t>
  </si>
  <si>
    <t>อาจารย์ ณรงค์การ ชัยวงศ์</t>
  </si>
  <si>
    <t>คณะพยาบาลศาสตร์</t>
  </si>
  <si>
    <t>1.5.11</t>
  </si>
  <si>
    <t>อาจารย์ ณิชาภัทร มณีพันธ์</t>
  </si>
  <si>
    <t>1.5.12</t>
  </si>
  <si>
    <t>การพัฒนาศักยภาพของชุมชนในการพึ่งพาตนเองด้านสุขภาพผู้สูงอายุอย่างยั่งยืน ต.ชุมเห็ด อ.เมือง จ.บุรีรัมย์</t>
  </si>
  <si>
    <t>อาจารย์ สุภาพร มะรังสี</t>
  </si>
  <si>
    <t>1.5.13</t>
  </si>
  <si>
    <t>การฝึกอบรมหลักสูตรวิชาชีพช่างติดตั้งไฟฟ้าภายในอาคารเบื้องต้น พื้นที่บริการของโรงเรียนเขตนิคมสร้างตนเองอำเภอบ้านกรวด จังหวัดบุรีรัมย์</t>
  </si>
  <si>
    <t>1.5.14</t>
  </si>
  <si>
    <t>การบูรณาการแก้ปัญหาภัยแล้งแบบมีส่วนร่วมของชุมชน ภายใต้การบริหารจัดการน้ำเสียครัวเรือน เพื่อการใช้ประโยชน์อย่างยั่งยืน</t>
  </si>
  <si>
    <t>อ.อนงค์ ทองเรือง</t>
  </si>
  <si>
    <t>1.5.15</t>
  </si>
  <si>
    <t xml:space="preserve"> การยกระดับผลิตภัณฑ์กลุ่มวิสาหกิจชุมชนทอผ้าไหมเพื่อรองรับการเปลี่ยนแปลงทางด้านเศรษฐกิจตำบลหลักเขต อำเภอเมือง จังหวัดบุรีรัมย์</t>
  </si>
  <si>
    <t>อ.ชนินาถ ทิพย์อักษร</t>
  </si>
  <si>
    <t>1.5.16</t>
  </si>
  <si>
    <t>การแปรรูปผ้าพื้นบ้านในชุมชนตำบลสวายจีกสู่สากล</t>
  </si>
  <si>
    <t>รศ.สายใจ  ทันการ</t>
  </si>
  <si>
    <t>1.5.17</t>
  </si>
  <si>
    <t xml:space="preserve">โครงการพัฒนาและยกระดับที่พักสัมผัสวัฒนธรรมชนบท (HOMESTAY) ของชุมชนตำบลสวายจีกเพื่อเพิ่มมูลค่าและสร้างรายได้ ตามเกณฑ์มาตรฐานการท่องเที่ยวที่พักสัมผัสวัฒนธรรมชนบท (HOMESTAY) และเกณฑ์การพัฒนาการท่องเที่ยวโดยชุมชนของประเทศไทย </t>
  </si>
  <si>
    <t>อ.รุ่งรัตน์ หัตถกรรม</t>
  </si>
  <si>
    <t>1.5.18</t>
  </si>
  <si>
    <t>การยกระดับการผลิตผลิตภัณฑ์ OTOP ประเภทขนมจีนของชุมชนตำบลหลักเขตให้มีมาตรฐานผลิตภัณฑ์ชุมชนและสามารถกลับมาจำหน่ายได้ในตลาดการค้าสมัยใหม่ครบวงจรเพื่อพัฒนาเศรษฐกิจฐานรากและยกระดับรายได้ของชุมชนเพื่อการพัฒนาที่ยั่งยืน</t>
  </si>
  <si>
    <t>รศ.ดร.ปรีชา ปาโนรัมย์</t>
  </si>
  <si>
    <t>1.5.19</t>
  </si>
  <si>
    <t>การจัดการพลังงานในชุมชนท้องถิ่น ประเภทไบโอแก็สและพลังงานเซลล์สุริยะ จังหวัดบุรีรัมย์</t>
  </si>
  <si>
    <t>อาจารย์อุกฤษฎ์  นาจำปา</t>
  </si>
  <si>
    <t>สำนักศิลปวัฒนธรรม</t>
  </si>
  <si>
    <t>1.5.21</t>
  </si>
  <si>
    <t>การพัฒนาภูมิปัญญาการทอเสื่อกกสู่ผลิตภัณชุมชนของบ้านสี่เหลี่ยมโนนทอง ตำบลหูทำนบ อำเภอปะคำ จังหวัดบุรีรัมย์</t>
  </si>
  <si>
    <t>อาจารย์ ดร.คคนางค์  ช่อชู</t>
  </si>
  <si>
    <t>1.5.22</t>
  </si>
  <si>
    <t>การพัฒนาศูนย์เรียนรู้ชุมชนเสริมสร้างศักยภาพเพื่อพัฒนาท้องถิ่นในพื้นที่อำเภอปะคำ จังหวัดบุรีรัมย์</t>
  </si>
  <si>
    <t>1.5.23</t>
  </si>
  <si>
    <t>การวางแผนผังน้ำเพื่อการพัฒนาระบบบริหารจัดการน้ำชุมชนรองรับการอุปโภคบริโภคและการเกษตรจังหวัดบุรีรัมย์</t>
  </si>
  <si>
    <t>อาจารย์ ดร.เชาวลิต  สิมสวย</t>
  </si>
  <si>
    <t>1.5.24</t>
  </si>
  <si>
    <t>ยุทธศาสตร์ที่ 2  ผลิตและพัฒนาครู</t>
  </si>
  <si>
    <t>2.1.1</t>
  </si>
  <si>
    <t>อาจารย์ปองเอก เพ็งลุน</t>
  </si>
  <si>
    <t>การพัฒนา Soft Skills ทักษะสู่ความเป็นครูมืออาชีพสำหรับนักศึกษาครูในศตวรรษที่ 21</t>
  </si>
  <si>
    <t>ผศ.ดร.วินิรณี  ทัศนะเทพ</t>
  </si>
  <si>
    <t>โครงการค่ายภาษาอังกฤษบูรณาการวิชาเนื้อหาเพื่อพัฒนาการเรียนการสอนของนักศึกษาครู (โครงการต่อเนื่อง)</t>
  </si>
  <si>
    <t>ดร.สินีนาฎ วัฒนสุข</t>
  </si>
  <si>
    <t>2.2.1</t>
  </si>
  <si>
    <t>การพัฒนาศักยภาพครูประจำการที่สำเร็จการศึกษาจากมหาวิทยาลัยราชภัฏให้เป็นมืออาชีพด้านการนำกระบวนการวิจัยบูรณาการกับการสอน ในจังหวัดบุรีรัมย์</t>
  </si>
  <si>
    <t>อาจารย์ ดร.สุชาติ  หอมจันทร์</t>
  </si>
  <si>
    <t>2.2.2</t>
  </si>
  <si>
    <t>การพัฒนากระบวนการผลิตครูคุณภาพฐานสมรรถนะ ตามแนวทางการบูรณาการแนวคิดจิตตปัญญาศึกษา ระบบพี่เลี้ยง และการวิจัยเป็นฐาน มหาวิทยาลัยราชภัฏบุรีรัมย์</t>
  </si>
  <si>
    <t>อาจารย์บัญชา  นวนสาย</t>
  </si>
  <si>
    <t>ผศ.ดร.ธิติ  ปัญญาอินทร์</t>
  </si>
  <si>
    <t>2.2.5</t>
  </si>
  <si>
    <t>การพัฒนาสมรรถนะครูปฐมวัยมืออาชีพด้านการจัดการเรียนรู้บูรณาการนวัตกรรมการศึกษาเพื่อพัฒนาทักษะการเรียนรู้เด็กปฐมวัย ในจังหวัดบุรีรัมย์</t>
  </si>
  <si>
    <t>อาจารย์วิภารัตน์  อิ่มรัมย์</t>
  </si>
  <si>
    <t>2.2.6</t>
  </si>
  <si>
    <t>การพัฒนาครูสู่ความเป็นเลิศด้านเทคโนโลยีสารสนเทศและการสื่อสาร</t>
  </si>
  <si>
    <t xml:space="preserve">การพัฒนาศักยภาพครูและบุคลากรทางการศึกษาด้านการวัดผลประเมินผลการเรียนรู้ตามสภาพจริง  ด้านสถิติและการวิจัยในชั้นเรียน
</t>
  </si>
  <si>
    <t>อาจารย์เขมิกา  อารมณ์</t>
  </si>
  <si>
    <t>ยุทธศาสตร์ที่ 3  การยกระดับคุณภาพการศึกษา</t>
  </si>
  <si>
    <t>3.1.1</t>
  </si>
  <si>
    <t>การพัฒนาการอ่านออกเขียนได้เพื่อสร้างเสริมสุขภาวะสำหรับนักเรียนระดับประถมศึกษาในจังหวัดบุรีรัมย์ (โครงการต่อเนื่อง)</t>
  </si>
  <si>
    <t>ดร.สุชาติ  หอมจันทร์</t>
  </si>
  <si>
    <t>3.2.1</t>
  </si>
  <si>
    <t>โครงการพัฒนาหลักสูตรออนไลน์เพื่อการเรียนรู้ตลอดชีวิตในยุค Disruption</t>
  </si>
  <si>
    <t>นายอัครพนท์ เนื้อไม้หอม</t>
  </si>
  <si>
    <t>3.2.2</t>
  </si>
  <si>
    <t>การพัฒนาทักษะทางวิชาการด้านวิทยาศาสตร์ให้แก่นักเรียนในจังหวัดบุรีรัมย์</t>
  </si>
  <si>
    <t>การพัฒนาโรงเรียนสาธิตมหาวิทยาลัยราชภัฏบุรีรัมย์ ให้เป็นศูนย์ฝึกปฏิบัติการและการวิจัยเป็นต้นแบบให้กับโรงเรียนในท้องถิ่น (โครงการต่อเนื่อง)</t>
  </si>
  <si>
    <t>อาจารย์ ดร.โกวิท วัชรินทรางกูร</t>
  </si>
  <si>
    <t>ยุทธศาสตร์ที่ 4  การพัฒนาระบบบริหารจัดการ</t>
  </si>
  <si>
    <t>เสริมสร้างสุขภาพของผู้สูงอายุในเขตเทศบาลเมืองชุมเห็ด จังหวัดบุรีรัมย์</t>
  </si>
  <si>
    <t>โครงการปฏิรูปหลักสูตร สื่อและการจัดการเรียนการสอนเพื่อยกระดับคุณภาพการศึกษา</t>
  </si>
  <si>
    <t>ผศ. ดร.สุพัตรา รักการศิลป์</t>
  </si>
  <si>
    <t>สำนักงานส่งเสริมวิชาการฯ</t>
  </si>
  <si>
    <t>1.1.7</t>
  </si>
  <si>
    <t>การยกระดับสินค้าชุมชน OTOP จากภูมิปัญญาท้องถิ่นเพื่อยกระดับรายได้ของกลุ่มทอผ้าฝ้ายย้อมสีธรรมชาติจากดินภูเขาไฟ (ผ้าภูอัคนี) ในเขตอำเภอเฉลิมพระเกียรติ จังหวัดบุรีรัมย์</t>
  </si>
  <si>
    <t>ผศ.ดร.อุดมพงษ์ เกศศรีพงษ์ศา</t>
  </si>
  <si>
    <t>1.5.2</t>
  </si>
  <si>
    <t>การส่งเสริมความรู้ด้านกฎหมายเกี่ยวกับหนี้นอกระบบแก่เกษตรกร เทศบาลตำบลทุ่งแสงทอง   อำเภอนางรอง จังหวัดบุรีรัมย์</t>
  </si>
  <si>
    <t>ดร.ศุภธัช ศรีวิพัฒน์</t>
  </si>
  <si>
    <t>การส่งเสริมสุขภาวะสังคมสูงวัย บนฐานภูมิปัญญาและวัฒนธรรมท้องถิ่น จังหวัดบุรีรัมย์</t>
  </si>
  <si>
    <t>ดร.จริยาภรณ์  ปิตาทะสังข์</t>
  </si>
  <si>
    <t xml:space="preserve">อาจารย์ ดร.ดุสิต  อุทิศสุนทร </t>
  </si>
  <si>
    <t>โครงการจัดทำ Platform เครือข่ายแลกเปลี่ยนเรียนรู้ทางด้านดนตรีระหว่างบัณฑิตครูจากมหาวิทยาลัยราชภัฏบุรีรัมย์ที่สู่วิชาชีพในจังหวัดบุรีรัมย์</t>
  </si>
  <si>
    <t xml:space="preserve">โครงการเพิ่มประสิทธิภาพด้านการผลิตการและแปรรูปผลิตภัณฑ์อาหารปลอดภัยเพื่อสร้างขีดความสามารถในการแข่งขันทางการตลาดบนพื้นฐานรูปแบบเศรษฐกิจสร้างสรรค์สู่การกระจายรายได้สู่ชุมชน ตำบลโคกกลาง อำเภอลำปลายมาศ จังหวัดบุรีรัมย์ </t>
  </si>
  <si>
    <t xml:space="preserve">ดร.วิษณุ ปัญญายงค์     </t>
  </si>
  <si>
    <t>การพัฒนาศักยภาพครูประจำการด้านการเขียนโปรแกรมภาษาโค้ดดิ้ง (Coding) เพื่อนำไปบูรณาการกับการสอน ในสถานศึกษาจังหวัดบุรีรัมย์</t>
  </si>
  <si>
    <t>อาจารย์ สัญชัย  ครบอุดม</t>
  </si>
  <si>
    <t>โครงการส่งเสริมอาชีพผู้ประกอบการ หลักสูตรนวดแผนไทย</t>
  </si>
  <si>
    <t>2.2.3</t>
  </si>
  <si>
    <t>1.5.20</t>
  </si>
  <si>
    <t>โครงการส่งเสริม สืบสาน อนุรักษ์ ภูมิปัญญาการละเล่นพื้นบ้านอิสานใต้ ให้เป็นแหล่งเรียนรู้ด้านศิลปวัฒนธรรม เพื่อเสริมสร้างคุณค่า และจิตสำนึกรักษ์ท้องถิ่น สู่ชุมชนต้นแบบการท่องเที่ยวเชิงวัมธรรม จังหวัดบุรีรัมย์</t>
  </si>
  <si>
    <t>อาจารย์ ดร.ประทวน  วันนิจ</t>
  </si>
  <si>
    <t xml:space="preserve">โครงการจัดทำฐานข้อมูลจังหวัดบุรีรัมย์ (Big Data) </t>
  </si>
  <si>
    <t>อาจารย์ ดร.พิสมัย  ประชานันท์</t>
  </si>
  <si>
    <t>1.5.6</t>
  </si>
  <si>
    <t>1.5.25</t>
  </si>
  <si>
    <t xml:space="preserve">การศึกษากระบวนการใช้ประโยชน์จากเศษผ้าไหมเหลือทิ้ง สู่ผลิตภัณฑ์ใหม่ที่เป็นมิตรกับสิ่งแวดล้อม  </t>
  </si>
  <si>
    <t xml:space="preserve"> อ.อัษฎางค์ รอไธสง</t>
  </si>
  <si>
    <t>คณะเทคโนโลยีอุตสาหกรรม</t>
  </si>
  <si>
    <t>คณะครุศาสตร์</t>
  </si>
  <si>
    <t>สำนักงานบริการวิชาการ</t>
  </si>
  <si>
    <r>
      <t>การพัฒนากระบวนการบ่มเพาะนักศึกษาครูให้มีสมรรถนะตามมาตรฐานวิชาชีพด้านการใช้ภาษาอังกฤษเพื่อ</t>
    </r>
    <r>
      <rPr>
        <sz val="16"/>
        <color rgb="FF000000"/>
        <rFont val="TH SarabunIT๙"/>
        <family val="2"/>
      </rPr>
      <t>การทดสอบวิชาภาษาอังกฤษให้ผ่านในตามกรอบอ้างอิงร่วมสหภาพยุโรป (Common European Framework Reference on Language : CEFR) ระดับ B 1</t>
    </r>
  </si>
  <si>
    <t>2.2.4</t>
  </si>
  <si>
    <t>3.3.1</t>
  </si>
  <si>
    <t>3.3.2</t>
  </si>
  <si>
    <t>3.3.3</t>
  </si>
  <si>
    <t>3.3.4</t>
  </si>
  <si>
    <t>3.3.5</t>
  </si>
  <si>
    <t>3.3.6</t>
  </si>
  <si>
    <t xml:space="preserve"> อาจารย์ สกรณ์  บุษบง</t>
  </si>
  <si>
    <t xml:space="preserve">อาจารย์ ณัฐพล แสนคำ </t>
  </si>
  <si>
    <t>1.2.8</t>
  </si>
  <si>
    <t>ยกระดับและพัฒนาทักษะและความสามารถภาษาอังกฤษในศตวรรษที่ 21 สำหรับนักศึกษามหาวิทยาลัยราชภัฏบุรีรัมย์</t>
  </si>
  <si>
    <t xml:space="preserve">ผศ.ดร.นวมินทร์ ประชานันท์ </t>
  </si>
  <si>
    <t>สำนักงานต่างประเทศ</t>
  </si>
  <si>
    <t>เลขที่</t>
  </si>
  <si>
    <t>ประจำปีงบประมาณ 2564</t>
  </si>
  <si>
    <t xml:space="preserve"> คณะครุศาสตร์</t>
  </si>
  <si>
    <t xml:space="preserve"> คณะมนุษยศาสตร์และสังคมศาสตร์</t>
  </si>
  <si>
    <t xml:space="preserve"> คณะเทคโนโลยีการเกษตร</t>
  </si>
  <si>
    <t xml:space="preserve"> คณะวิทยาการจัดการ</t>
  </si>
  <si>
    <t xml:space="preserve"> คณะเทคโนโลยีอุตสาหกรรม</t>
  </si>
  <si>
    <t xml:space="preserve"> คณะพยาบาลศาสตร์</t>
  </si>
  <si>
    <t xml:space="preserve"> คณะวิทยาศาสตร์</t>
  </si>
  <si>
    <t>การเสริมสร้างความเข้มแข็งด้านเศรษฐกิจ สังคม สิ่งแวดล้อมและสุขภาพชุมชน ของผู้สูงวัย ตำบลเสม็ด อำเภอเมือง จังหวัดบุรีรัมย์</t>
  </si>
  <si>
    <t>ศูนย์/สำนัก/สถาบัน</t>
  </si>
  <si>
    <t>ศูนย์บ่มเพาะวิสาหกิจ</t>
  </si>
  <si>
    <t>การพัฒนากระบวนการผลิตครูคุณภาพฐานสมรรถนะ ตามแนวทางการบูรณาการแนวคิดจิตตปัญญาศึกษา ระบบพี่เลี้ยงและการวิจัยเป็นฐาน มหาวิทยาลัยราชภัฏบุรีรัมย์</t>
  </si>
  <si>
    <t>ลำดับที่</t>
  </si>
  <si>
    <t>ประจำปีงบประมาณ พ.ศ. 2564</t>
  </si>
  <si>
    <t>ผศ.ดร.อัครพนท์ เนื้อไม้หอม</t>
  </si>
  <si>
    <t>โครงการปกป้องเชิดชูสถาบันพระมหากษัตริย์ สร้างความรัก ความสามัคคี ทำดีด้วยหัวใจ เทิดไท้องค์ราชัน เพื่อการพัฒนาท้องถิ่น</t>
  </si>
  <si>
    <t>วันจันทร์ ที่ 24 สิงหาคม 2563  เวลา 15.00 - 17.30 น.</t>
  </si>
  <si>
    <t>การยกระดับผลิตภัณฑ์กลุ่มวิสาหกิจชุมชนทอผ้าไหมเพื่อรองรับการเปลี่ยนแปลงทางด้านเศรษฐกิจตำบลหลักเขต อ.เมือง จ.บุรีรัมย์</t>
  </si>
  <si>
    <t>คณะเทคโนฯ เกษตร</t>
  </si>
  <si>
    <t>ดร.โกวิท วัชรินทรางกูร</t>
  </si>
  <si>
    <t xml:space="preserve">การพัฒนาโรงเรียนสาธิตมหาวิทยาลัยราชภัฏบุรีรัมย์ ให้เป็นศูนย์ฝึกปฏิบัติการและการวิจัยเป็นต้นแบบให้กับโรงเรียนในท้องถิ่น </t>
  </si>
  <si>
    <r>
      <t>การพัฒนากระบวนการบ่มเพาะนักศึกษาครูให้มีสมรรถนะตามมาตรฐานวิชาชีพด้านการใช้ภาษาอังกฤษเพื่อ</t>
    </r>
    <r>
      <rPr>
        <sz val="15"/>
        <color rgb="FF000000"/>
        <rFont val="TH SarabunPSK"/>
        <family val="2"/>
      </rPr>
      <t>การทดสอบวิชาภาษา อังกฤษให้ผ่านในตามกรอบอ้างอิงร่วมสหภาพยุโรป (Common European Framework Reference on Language : CEFR) ระดับ B 1</t>
    </r>
  </si>
  <si>
    <t>การพัฒนาศักยภาพครูประจำการด้านการเขียนโปรแกรมภาษาโค้ดดิ้ง (Coding) เพื่อนำไปบูรณาการกับการสอน ในสถานศึกษา จ.บุรีรัมย์</t>
  </si>
  <si>
    <t>การพัฒนาสมรรถนะครูปฐมวัยมืออาชีพด้านการจัดการเรียนรู้บูรณาการนวัตกรรมการศึกษาเพื่อพัฒนาทักษะการเรียนรู้เด็กปฐมวัย</t>
  </si>
  <si>
    <t>คณะเทคโนฯ อุตฯ</t>
  </si>
  <si>
    <t>ดร.ณัฐ  ประสีระเตสัง</t>
  </si>
  <si>
    <t>ดร.สินีนาฏ  รามฤทธิ์</t>
  </si>
  <si>
    <t>ผศ.วิสิทธิ์  ลุมชะเนาว์</t>
  </si>
  <si>
    <t>วันเสาร์ ที่ 22 สิงหาคม 2563  เวลา 09.00 - 15.00 น.</t>
  </si>
  <si>
    <t>วันเสาร์ ที่ 22 สิงหาคม 2563  เวลา 15.00 - 17.30 น.</t>
  </si>
  <si>
    <t>วันอาทิตย์ ที่ 23 สิงหาคม 2563  เวลา 09.00 - 15.00 น.</t>
  </si>
  <si>
    <t>วันอาทิตย์ ที่ 23 สิงหาคม 2563  เวลา 15.00 - 17.30 น.</t>
  </si>
  <si>
    <t>วันอาทิตย์ ที่ 30 สิงหาคม 2563  เวลา 09.00 - 15.00 น.</t>
  </si>
  <si>
    <t>วันอาทิตย์ ที่ 30 สิงหาคม 2563  เวลา 15.00 - 17.30 น.</t>
  </si>
  <si>
    <t>วันอังคาร ที่ 1 กันยายน เวลา 15.00 - 16.00 น.</t>
  </si>
  <si>
    <t>วันอังคาร ที่ 1 กันยายน เวลา 16.00 - 17.30 น.</t>
  </si>
  <si>
    <t>วันพุธ ที่ 2 กันยายน เวลา 15.00 - 15.20 น.</t>
  </si>
  <si>
    <t>วันพุธ ที่ 2 กันยายน เวลา 15.20 - 15.40 น.</t>
  </si>
  <si>
    <t>วันพุธ ที่ 2 กันยายน เวลา 15.40 - 16.00 น.</t>
  </si>
  <si>
    <t xml:space="preserve">การยกระดับคุณภาพชีวิตของประชาชนภาคเกษตรกรรมในการส่งเสริมรายได้จากการผลิตอ้อยเพื่อพัฒนาเศรษฐกิจชุมชนให้กับเกษตรกรในจังหวัดบุรีรัมย์
</t>
  </si>
  <si>
    <t>คำถามสำหรับการนำเสนอโครงการยุทธศาสตร์เพื่อการพัฒนาท้องถิ่นอย่างเป็นรูปธรรม</t>
  </si>
  <si>
    <t>ที่มาของปัญหา / ความต้องการ / สิ่งจูงใจในการดำเนินโครงการ</t>
  </si>
  <si>
    <t>.................................................................................................................................................................................</t>
  </si>
  <si>
    <t>วิธีการดำเนินโครงการ</t>
  </si>
  <si>
    <t>ต้นน้ำ (ต.ค.-พ.ย.)</t>
  </si>
  <si>
    <t>กลุ่มเป้าหมายคือ...................................................................................................................................................</t>
  </si>
  <si>
    <t>การวางแผนการดำเนินงานอย่างไร</t>
  </si>
  <si>
    <t>แผนการดำเนินงาน</t>
  </si>
  <si>
    <t>งบประมาณที่ต้องใช้จ่ายมีอะไรบ้าง</t>
  </si>
  <si>
    <t>กลางน้ำ (ธ.ค.-ก.พ.)</t>
  </si>
  <si>
    <t>มีกิจกรรมหรือกระบวนการในการพัฒนาอย่างไรบ้าง (upskill หรือ reskill และการถ่ายทอดเทคโนโลยี</t>
  </si>
  <si>
    <t>นวัตกรรม)</t>
  </si>
  <si>
    <t>กิจกรรม/กระบวนการ</t>
  </si>
  <si>
    <t>กิจกรรมที่ 1</t>
  </si>
  <si>
    <t>กิจกรรมที่ 2</t>
  </si>
  <si>
    <t>กิจกรรมที่ 3</t>
  </si>
  <si>
    <t>กิจกรรมที่ 4</t>
  </si>
  <si>
    <t>กิจกรรมที่ 5</t>
  </si>
  <si>
    <t>ปลายน้ำ (มี.ค.-เม.ย.)</t>
  </si>
  <si>
    <t>กิจกรรมที่จะดำเนินการ</t>
  </si>
  <si>
    <t>การนำผลของการพัฒนาไปใช้ประโยชน์ (หน่วยงาน / องค์กร / ชุมชน)</t>
  </si>
  <si>
    <t>หน่วยงาน / องค์กร / ชุมชน</t>
  </si>
  <si>
    <t>รูปแบบการนำไปใช้ประโยชน์</t>
  </si>
  <si>
    <t>การจัดทำเอกสารรายงานผลการดำเนินงาน (พ.ค.)</t>
  </si>
  <si>
    <t>มีค่าใช้จ่ายอะไรบ้าง</t>
  </si>
  <si>
    <t>1. .........................................................................................................................................................................................................</t>
  </si>
  <si>
    <t>2. .........................................................................................................................................................................................................</t>
  </si>
  <si>
    <t>3. .........................................................................................................................................................................................................</t>
  </si>
  <si>
    <t>4. .........................................................................................................................................................................................................</t>
  </si>
  <si>
    <t>5. .........................................................................................................................................................................................................</t>
  </si>
  <si>
    <t>ตัวชี้วัดคือ...............................................................................................................................................................</t>
  </si>
  <si>
    <t>ลายมือชื่อ</t>
  </si>
  <si>
    <t>ใบลงชื่อโครงการยุทธศาสตร์มหาวิทยาลัยราชภัฏเพื่อการพัฒนาท้องถิ่น</t>
  </si>
  <si>
    <t>วันพุธ ที่ 2 กันยายน เวลา 15.00 - 17.30 น.</t>
  </si>
  <si>
    <t>วันพฤหัสบดีที่ 3 กันยายน เวลา 15.00 - 17.30 น.</t>
  </si>
  <si>
    <t>วันอังคาร ที่ 1 กันยายน เวลา 15.00 - 17.30 น.</t>
  </si>
  <si>
    <t>วันอาทิตย์ ที่ 30 สิงหาคม 2563  เวลา 09.00 - 17.30 น.</t>
  </si>
  <si>
    <t>วันอาทิตย์ ที่ 23 สิงหาคม 2563  เวลา 09.00 - 17.30 น.</t>
  </si>
  <si>
    <t>วันเสาร์ ที่ 22 สิงหาคม 2563  เวลา 09.00 - 17.30 น.</t>
  </si>
  <si>
    <t>วันจันทร์ ที่ 24 สิงหาคม 2563  เวลา 15.00 - 18.00 น.</t>
  </si>
  <si>
    <t>ผศ.วีระ  เนตราทิพย์</t>
  </si>
  <si>
    <t>อาจารย์ ดร.จริยาภรณ์ ปิตาทะสังข์</t>
  </si>
  <si>
    <t>วันที่ 1 กันยายน เวลา 17.30 - 19.30 น.</t>
  </si>
  <si>
    <r>
      <t xml:space="preserve">ชื่อโครงการ </t>
    </r>
    <r>
      <rPr>
        <sz val="16"/>
        <color theme="1"/>
        <rFont val="TH SarabunPSK"/>
        <family val="2"/>
      </rPr>
      <t xml:space="preserve">โครงการปฏิรูปหลักสูตร สื่อและการจัดการเรียนการสอนเพื่อยกระดับคุณภาพการศึกษา
</t>
    </r>
    <r>
      <rPr>
        <b/>
        <sz val="16"/>
        <color theme="1"/>
        <rFont val="TH SarabunPSK"/>
        <family val="2"/>
      </rPr>
      <t xml:space="preserve">ผู้รับผิดชอบ </t>
    </r>
    <r>
      <rPr>
        <sz val="16"/>
        <color theme="1"/>
        <rFont val="TH SarabunPSK"/>
        <family val="2"/>
      </rPr>
      <t xml:space="preserve"> ผศ. ดร.สุพัตรา รักการศิลป์</t>
    </r>
  </si>
  <si>
    <t>ชื่อเดิม</t>
  </si>
  <si>
    <t>ชื่อใหม่</t>
  </si>
  <si>
    <t>บริการวิชาการ</t>
  </si>
  <si>
    <t xml:space="preserve">อาจารย์ รชต อุบลเลิศ </t>
  </si>
  <si>
    <t xml:space="preserve">โครงการอนุรักษ์พันธุ์ผักหวานป่า เพื่อพัฒนาเป็นศูนย์การเรียนรู้เศรษฐกิจชุมชนท้องถิ่น ภายใต้เครือข่ายปราชญ์ชาวบ้านกลุ่มอีโต้น้อย อำเภอลำปลายมาศ จังหวัดบุรีรัมย์ 
</t>
  </si>
  <si>
    <t>โครงการติดตาม ประเมินผลจากการดำเนินโครงการยุทธศาสตร์มหาวิทยาลัยราชภัฏเพื่อการพัฒนาท้องถิ่นในการยกระดับคุณภาพการศึกษา สู่การบูรณาการเพื่อนำไปใช้ประโยชน์อย่างยั่งยืน</t>
  </si>
  <si>
    <t>คณบดีคณะครุศาสตร์</t>
  </si>
  <si>
    <t>คณบดีคณะวิทยาศาสตร์</t>
  </si>
  <si>
    <t>คณบดีคณะเทคโนโลยีการเกษตร</t>
  </si>
  <si>
    <t>คณบดีคณะพยาบาลศาสตร์</t>
  </si>
  <si>
    <t>คณบดีคณะวิทยาการจัดการ</t>
  </si>
  <si>
    <t>ผศ.ดร.สุพัตรา  รักการศิลป์</t>
  </si>
  <si>
    <t>โครงการ New Normal ชีวิตวิถีใหม่</t>
  </si>
  <si>
    <t>โครงการวิศวกรสังคม...................................</t>
  </si>
  <si>
    <t>การพัฒนากระบวนการบ่มเพาะนักศึกษาครูให้มีสมรรถนะตามมาตรฐานวิชาชีพด้านการใช้ภาษาอังกฤษเพื่อการทดสอบวิชาภาษา อังกฤษให้ผ่านในตามกรอบอ้างอิงร่วมสหภาพยุโรป (Common European Framework Reference on Language : CEFR) ระดับ B 1</t>
  </si>
  <si>
    <t>คณบดีคณะมนุษยศาสตร์ฯ</t>
  </si>
  <si>
    <t>โครงการติดตาม ประเมินผลจากการดำเนินโครงการยุทธศาสตร์มหาวิทยาลัยราชภัฏเพื่อการพัฒนาท้องถิ่นในพื้นที่บริการของคณะวิทยาการจัดการเพื่อยกระดับเศรษฐกิจชุมชนและสร้างรายได้รวมทั้งเสริมสร้างความสามัคคีชุมชนสู่การบูรณาการเพื่อนำไปใช้ประโยชน์อย่างยั่งยืน</t>
  </si>
  <si>
    <t>โครงการติดตาม ประเมินผลจากการดำเนินโครงการยุทธศาสตร์มหาวิทยาลัยราชภัฏเพื่อการพัฒนาท้องถิ่นในพื้นที่บริการของคณะพยาบาลศาสตร์เพื่อเสริมสร้างสุขภาวะชุมชนของคนในสังคม สู่การบูรณาการเพื่อนำไปใช้ประโยชน์อย่างยั่งยืน</t>
  </si>
  <si>
    <t>โครงการติดตาม ประเมินผลจากการดำเนินโครงการยุทธศาสตร์มหาวิทยาลัยราชภัฏเพื่อการพัฒนาท้องถิ่นในพื้นที่บริการของคณะครุศาสตร์ เพื่อผลิตและพัฒนานาครูรวมทั้งส่งเสริมทักษะการเรียนรู้อย่างมีศักยภาพ สู่การบูรณาการเพื่อนำไปใช้ประโยชน์อย่างยั่งยืน</t>
  </si>
  <si>
    <t>โครงการติดตาม ประเมินผลจากการดำเนินโครงการยุทธศาสตร์มหาวิทยาลัยราชภัฏเพื่อการพัฒนาท้องถิ่นในพื้นที่บริการของคณะเทคโนโลยีการเกษตร เพื่อเสริมสร้างศักยภาพด้านการเกษตร และเกษตรแปรรูป สู่การบูรณาการเพื่อนำไปใช้ประโยชน์อย่างยั่งยืน</t>
  </si>
  <si>
    <t>โครงการติดตาม ประเมินผลจากการดำเนินโครงการยุทธศาสตร์มหาวิทยาลัยราชภัฏเพื่อการพัฒนาท้องถิ่นในพื้นที่บริการของคณะวิทยาศาสตร์ เพื่อการถ่ายทอดเทคโนโลยีทางวิทยาศาสตร์เสริมสร้างความเข้มแข็งของชุมชนและสร้างความเป็นเลิศทางวิชาการ สู่การบูรณาการเพื่อนำไปใช้ประโยชน์อย่างยั่งยืน</t>
  </si>
  <si>
    <t>โครงการติดตาม ประเมินผลจากการดำเนินโครงการยุทธศาสตร์มหาวิทยาลัยราชภัฏเพื่อการพัฒนาท้องถิ่นในพื้นที่บริการของคณะมนุษยศาสตร์และสังคมศาสตร์ เพื่อเสริมสร้างการเรียนรู้และยกระดับคุณภาพชีวิตของคนในชุมชนท้องถิ่น สู่การบูรณาการเพื่อนำไปใช้ประโยชน์อย่างยั่งยืน</t>
  </si>
  <si>
    <t>โครงการติดตาม ประเมินผลจากการดำเนินโครงการยุทธศาสตร์มหาวิทยาลัยราชภัฏเพื่อการพัฒนาท้องถิ่นในพื้นที่บริการของคณะเทคโนโลยีอุตสาหกรรม เพื่อการถ่ายทอดนวัตกรรมและยกระดับผลิตภัณฑ์ชุมชน ในการเสริมสร้างอาชีพสู่การบูรณาการเพื่อนำไปใช้ประโยชน์อย่างยั่งยืน</t>
  </si>
  <si>
    <t>สำนักศิลปะและวัฒนธรรม</t>
  </si>
  <si>
    <t>สถาบันวิจัยและพัฒนา</t>
  </si>
  <si>
    <t>ชีวิตวิถีใหม่</t>
  </si>
  <si>
    <t>ติดตามครุ</t>
  </si>
  <si>
    <t>ติดตามมนุษย์</t>
  </si>
  <si>
    <t>ติดตามการจัดการ</t>
  </si>
  <si>
    <t>ติดตามวิทย์</t>
  </si>
  <si>
    <t>ติดตามเกษตร</t>
  </si>
  <si>
    <t>ติดตามอุต</t>
  </si>
  <si>
    <t>ติดตามพยาบาล</t>
  </si>
  <si>
    <t>ติดตาม ดร.พิสมัย</t>
  </si>
  <si>
    <t>ติดตาม ผศ.ดร.สุพัตรา</t>
  </si>
  <si>
    <t>วิศวกรสังคม</t>
  </si>
  <si>
    <t>โครงการติดตาม ประเมินผลจากการดำเนินโครงการยุทธศาสตร์มหาวิทยาลัยราชภัฏเพื่อการพัฒนาท้องถิ่นในการยกระดับคุณภาพชีวิตเศรษฐกิจ และสังคม สู่การบูรณาการเพื่อนำไปใช้ประโยชน์อย่างยั่งยืน</t>
  </si>
  <si>
    <t>การนำเสนอโครงการยุทธศาสตร์เพื่อการพัฒนาท้องถิ่นอย่างเป็นรูปธรรม</t>
  </si>
  <si>
    <t>กลุ่มเป้าหมาย</t>
  </si>
  <si>
    <r>
      <t xml:space="preserve">ชุมชนเป้าหมาย </t>
    </r>
    <r>
      <rPr>
        <sz val="16"/>
        <color theme="1"/>
        <rFont val="TH SarabunPSK"/>
        <family val="2"/>
      </rPr>
      <t xml:space="preserve"> (ชุมชน/หมู่บ้าน หมู่ที่/โรงเรียน..).................................................................................................</t>
    </r>
  </si>
  <si>
    <r>
      <t>ชื่อใหม่ตามข้อเสนอแนะของคณะกรรมการ</t>
    </r>
    <r>
      <rPr>
        <sz val="16"/>
        <color theme="1"/>
        <rFont val="TH SarabunPSK"/>
        <family val="2"/>
      </rPr>
      <t>..........................................................................................................
...............................................................................................................................................................................</t>
    </r>
  </si>
  <si>
    <r>
      <t xml:space="preserve">พื้นที่เป้าหมาย  </t>
    </r>
    <r>
      <rPr>
        <sz val="16"/>
        <color theme="1"/>
        <rFont val="TH SarabunPSK"/>
        <family val="2"/>
      </rPr>
      <t>(อำเภอ/ตำบล)...............................................................................................................................</t>
    </r>
  </si>
  <si>
    <r>
      <t xml:space="preserve">ชื่อเดิม </t>
    </r>
    <r>
      <rPr>
        <sz val="16"/>
        <color theme="1"/>
        <rFont val="TH SarabunPSK"/>
        <family val="2"/>
      </rPr>
      <t>โครงการปฏิรูปหลักสูตร สื่อและการจัดการเรียนการสอนเพื่อยกระดับคุณภาพการศึกษา</t>
    </r>
  </si>
  <si>
    <r>
      <t xml:space="preserve">ผู้รับผิดชอบ </t>
    </r>
    <r>
      <rPr>
        <sz val="16"/>
        <color theme="1"/>
        <rFont val="TH SarabunPSK"/>
        <family val="2"/>
      </rPr>
      <t>ผศ. ดร.สุพัตรา รักการศิลป์</t>
    </r>
  </si>
  <si>
    <t>อาจารย์ชมพู อิสริยาวัฒน์</t>
  </si>
  <si>
    <t>โครงการยกระดับคุณภาพการศึกษาเพื่อสร้างนวัตกรรมในการพัฒนาหลักสูตร สื่อ อุปกรณ์ และการจัดการเรียนการสอน</t>
  </si>
  <si>
    <t>โครงการยกระดับและพัฒนาทักษะ และความสามารถภาษาอังกฤษสำหรับนักศึกษามหาวิทยาลัยราชภัฏบุรีรัมย์</t>
  </si>
  <si>
    <t>โครงการเสริมสร้างความสามัคคีของคนในชุมชน เพื่อใช้เป็นแนวทางในการพัฒนาสู่เมืองน่าอยู่แบบพึ่งพาตนเอง ตามแนวทางศาสตร์พระราชาสู่การพัฒนาท้องถิ่นอย่างยั่งยืน</t>
  </si>
  <si>
    <t>โครงการสื่อสารการแปรรูปผ้าพื้นบ้านในชุมชน ตำบลสวายจีก อำเภอเมืองบุรีรัมยื จังหวัดบุรีรัมย์ ตามแนวทางพัมนาอาชีพและยกระดับรายได้ชุมชน</t>
  </si>
  <si>
    <t>โครงการยกระดับผลิตภัณฑ์กลุ่มวิสาหกิจชุมชนทอผ้าไหมเพื่อรองรับการเปลี่ยนแปลงทางด้านเศรษฐกิจตำบลหลักเขต อ.เมือง จ.บุรีรัมย์</t>
  </si>
  <si>
    <t>โครงการบูรณาการแก้ปัญหาภัยแล้งแบบมีส่วนร่วมของชุมชน ภายใต้การบริหารจัดการน้ำเสียครัวเรือน เพื่อการใช้ประโยชน์อย่างยั่งยืน</t>
  </si>
  <si>
    <t>โครงการยกระดับผลิตภัณฑ์ OTOP ของชุมชนตำบลหลักเขตให้มีมาตรฐานผลิตภัณฑ์ชุมชนและสามารถจำหน่ายได้ในตลาดการค้าสมัยใหม่แบบครบวงจรเพื่อพัฒนาเศรษฐกิจฐานรากและยกระดับรายได้ของชุมชนเพื่อการพัฒนาที่ยั่งยืน</t>
  </si>
  <si>
    <t>โครงการจัดทำฐานข้อมูลชุมชนนวัตกรรมในพื้นที่จังหวัดบุรีรัมย์</t>
  </si>
  <si>
    <t>โครงการสร้างสุขภาวะชุมชน ด้วยต้นกล้าพยาบาลกับครอบครัวอุปถัมภ์ (พ่อฮักแม่ฮัก)</t>
  </si>
  <si>
    <t>โครงการเสริมสร้างสุขภาพของผู้สูงอายุในเขตชุมชนเทศบาลเมืองชุมเห็ด จังหวัดบุรีรัมย์</t>
  </si>
  <si>
    <t>โครงการพัฒนาศักยภาพของชุมชนในการพึ่งพาตนเองด้านสุขภาพผู้สูงอายุอย่างยั่งยืน ตำบลชุมเห็ด อำเภอเมืองบุรีรัมย์ จังหวัดบุรีรัมย์</t>
  </si>
  <si>
    <t>โครงการพัฒนา Soft Skills ทักษะสู่ความเป็นครูมืออาชีพสำหรับนักศึกษาครูในศตวรรษที่ 21</t>
  </si>
  <si>
    <t>โครงการจัดทำ Platform เครือข่ายแลกเปลี่ยนเรียนรู้ทางด้านดนตรีระหว่างบัณฑิตครูจากมหาวิทยาลัยราชภัฏที่เข้าสู่วิชาชีพครูดนตรีในจังหวัดบุรีรัมย์</t>
  </si>
  <si>
    <t>โครงการพัฒนาสมรรถนะครูปฐมวัยมืออาชีพด้านการจัดการเรียนรู้บูรณาการนวัตกรรมการศึกษาเพื่อพัฒนาทักษะการคิดของเด็กปฐมวัย</t>
  </si>
  <si>
    <t>โครงการยกระดับคุณภาพการศึกษาด้านการอ่านออกเขียนได้และการวิเคราะห์ของนักเรียนระดับประถมศึกษาในจังหวัดบุรีรัมย์</t>
  </si>
  <si>
    <t>การพัฒนาศักยภาพครูประจำการด้านการเขียนโปรแกรมภาษาโค้ดดิ้ง (Coding) เพื่อนำไปบูรณาการกับการสอนในสถานศึกษาจังหวัดบุรีรัมย์</t>
  </si>
  <si>
    <t>โครงการพัฒนาศักยภาพครูประจำการที่สำเร็จการศึกษาจากมหาวิทยาลัยราชภัฏให้เป็นมืออาชีพด้านการนำกระบวนการจัดการเรียนรู้บูรณาการกับงานวิจัยในจังหวัดบุรีรัมย์</t>
  </si>
  <si>
    <t>โครงการกระบวนการบ่มเพาะนักศึกษาครูให้มีสมรรถนะตามมาตรฐานวิชาชีพด้านการใช้ภาษาอังกฤษเพื่อการทดสอบวิชาภาษาอังกฤษให้ผ่านตามกรอบอ้างอิงร่วมสหภาพยุโรป (Common European Framework Reference on Language : CEFR) ระดับ B 1</t>
  </si>
  <si>
    <t xml:space="preserve">โครงการพัฒนาโรงเรียนสาธิตมหาวิทยาลัยราชภัฏบุรีรัมย์ ให้เป็นศูนย์ฝึกปฏิบัติการด้านการเรียนการสอนและการวิจัยเป็นต้นแบบให้กับโรงเรียนในท้องถิ่น </t>
  </si>
  <si>
    <t>โครงการจัดการพลังงานในชุมชนท้องถิ่น เพื่อการเกษตรจากพลังงานเซลล์สุริยะในพื้นที่จังหวัดบุรีรัมย์</t>
  </si>
  <si>
    <t>โครงการพัฒนาคุณภาพอาหารและสุขภาพสัตว์ของกลุ่มผู้เลี้ยงโคเนื้อ</t>
  </si>
  <si>
    <t>โครงการพัฒนารูปแบบการเลี้ยงและการเพิ่มมูลค่าผลผลิตหอยขมสู่ตลาดเชิงพานิชย์</t>
  </si>
  <si>
    <t xml:space="preserve">โครงการพัฒนาระบบฐานข้อมูลชุมชนเพื่อสนับสนุนการพัฒนาเชิงพื้นที่เขตอำเภอห้วยราช จังหวัดบุรีรัมย์ </t>
  </si>
  <si>
    <t>โครงการบูรณาการองค์ความรู้ด้านวิทยาศาสตร์และเทคโนโลยีเพื่อสร้างนวัตกรรมเชิงพื้นที่ให้ชุมชน</t>
  </si>
  <si>
    <t>โครงการพัฒนาครูสู่ความเป็นเลิศด้านเทคโนโลยีสารสนเทศและการสื่อสาร</t>
  </si>
  <si>
    <t>โครงการเสริมสร้างความเข้มแข็งด้านเศรษฐกิจ สังคม สิ่งแวดล้อมและสุขภาพชุมชน ของผู้สูงวัย ในพื้นที่จังหวัดบุรีรัมย์</t>
  </si>
  <si>
    <t>โครงการยกระดับการจัดการเรียนการสอนรายวิชาวิทยาศาสตร์เพื่อการพัฒนาห้องเรียนวิทยาศาสตร์ของโรงเรียนในจังหวัดบุรีรัมย์</t>
  </si>
  <si>
    <t>โครงการพัฒนาแอปพลิเคชันในการติดตามข้อมูลผู้ป่วยติดเตียงผ่านระบบคิวอาร์โค้ดของชุมชนในพื้นที่อำเภอเมืองบุรีรัมย์ จังหวัดบุรีรัมย์</t>
  </si>
  <si>
    <t xml:space="preserve">โครงการพัฒนาศักยภาพครูและบุคลากรทางการศึกษาด้านการวัดผลประเมินผลการเรียนรู้ตามสภาพจริง
</t>
  </si>
  <si>
    <t>โครงการพัฒนาหลักสูตรระยะสั้นออนไซต์และออนไลน์เพื่อการเรียนรู้ตลอดชีวิต</t>
  </si>
  <si>
    <t>โครงการส่งเสริมบทบาทผู้สูงอายุต่อการพัฒนาผลิตภัณฑ์ทอผ้า อำเภอลำปลายมาศ จังหวัดบุรีรัมย์</t>
  </si>
  <si>
    <t>โครงการพัฒนาคุณภาพชีวิตและยกระดับรายได้ในครัวเรือนด้านการทำผ้าไหมลายอัตลักษณ์ที่หลากหลายด้วยสีธรรมชาติของชุมชนตำบลหนองกง ตำบลหนองโสนและตำบลหนองยายพิมพ์ อำเภอนางรอง จังหวัดบุรีรัมย์</t>
  </si>
  <si>
    <t xml:space="preserve">โครงการเพิ่มประสิทธิภาพด้านการผลิตและการแปรรูปผลิตภัณฑ์อาหารปลอดภัยเพื่อสร้างขีดความสามารถในการแข่งขันทางการตลาดบนพื้นฐานรูปแบบเศรษฐกิจสร้างสรรค์สู่การกระจายรายได้สู่ชุมชน ตำบลโคกกลาง อำเภอลำปลายมาศ จังหวัดบุรีรัมย์ </t>
  </si>
  <si>
    <t xml:space="preserve">โครงการเพิ่มประสิทธิภาพด้านการผลิตและการแปรรูปผลิตภัณฑ์อาหารปลอดภัยเพื่อสร้างขีดความสามารถในการแข่งขันทางการตลาดบนพื้นฐานเศรษฐกิจสร้างสรรค์สู่การกระจายรายได้ของชุมชน ตำบลโคกกลาง อำเภอลำปลายมาศ จังหวัดบุรีรัมย์ </t>
  </si>
  <si>
    <t xml:space="preserve">โครงการส่งเสริมความรักความสามัคคี ความเข้าใจในสิทธิหน้าที่ของตนและผู้อื่นเพื่อพัฒนาคุณภาพชีวิตของคนในชุมชน ภายใต้การปกครองประชาธิปไตยอันมีพระมหากษัตริย์ทรงเป็นพระประมุข
</t>
  </si>
  <si>
    <t>โครงการพัฒนาศูนย์การเรียนรู้เศรษฐกิจชุมชนเพื่อการพัฒนาท้องถิ่น อำเภอชำนิ จังหวัดบุรีรัมย์</t>
  </si>
  <si>
    <t>การส่งเสริมความรู้ด้านกฎหมายเกี่ยวกับหนี้นอกระบบแก่เกษตรกร เทศบาลตำบลทุ่งแสงทอง อำเภอนางรอง จังหวัดบุรีรัมย์</t>
  </si>
  <si>
    <t>โครงการพัฒนาการแปรรูปกล้วยด้วยระบบโซ่อุปทาน ของชุมชนท้องถิ่น จังหวัดบุรีรัมย์ กรณีศึกษา : กรณีศึกษา วิสาหกิจชุมชนกลุ่มแปรรูปผลิตภัณฑ์ทางการเกษตร หมู่ที่ 8 ตำบลปราสาท อำเภอบ้านกรวด จังหวัดบุรีรัมย์</t>
  </si>
  <si>
    <t>โครงการฝึกอบรมหลักสูตรวิชาชีพช่างติดตั้งไฟฟ้าภายในอาคารเบื้องต้น ในโรงเรียนระดับมัธยมศึกษา อำเภอบ้านกรวด จังหวัดบุรีรัมย์</t>
  </si>
  <si>
    <t>โครงการพัฒนาขีดความสามารถผู้ประกอบการผลิตภัณฑ์ชุมชนท้องถิ่น เพื่อส่งเสริมเศรษฐกิจฐานราก สู่เศรษฐกิจสร้างสรรค์มูลค่าสูง กลุ่มทอผ้าไหมตำบลสี่เหลี่ยม อำเภอประโคนชัย จังหวัดบุรีรัมย์</t>
  </si>
  <si>
    <t>โครงการถ่ายทอดความรู้และการพัฒนาผลิตภัณฑ์พื้นถิ่นชุมชนหมู่บ้านท่องเที่ยวตำบลแสลงโทน อำเภอประโคนชัย จังหวัดบุรีรัมย์</t>
  </si>
  <si>
    <t>โครงการพัฒนาและยกระดับผลิตภัณฑ์เครื่องเคลือบดินเผาภายใต้การจัดการมรดกทางวัฒนธรรมภูมิปัญญาการผลิตเครื่องเคลือบดินเผา อำเภอบ้านกรวด จังหวัดบุรีรัมย์ สู่ผลงานเซรามิกส์ร่วมสมัย บนฐานเศรษฐกิจสร้างสรรค์</t>
  </si>
  <si>
    <t>โครงพัฒนาเครื่องผลิตก๊าซชีวภาพ โดยใช้ระบบควบคุมการผลิตด้วยไมโครคอนโทรลเลอร์และการถ่ายทอดองค์ความรู้จากการวิจัยสู่ชุมชนในตำบลสี่เหลี่ยม อำเภอประโคนชัย จังหวัดบุรีรัมย์</t>
  </si>
  <si>
    <t>โครงการส่งเสริมอาชีพผู้ประกอบการนวดแผนไทย</t>
  </si>
  <si>
    <t xml:space="preserve">โครงการยกระดับผลิตภัณฑ์ชุมชนประเภทผ้าทอจังหวัดบุรีรัมย์ </t>
  </si>
  <si>
    <t>โครงการส่งเสริมอาชีพผู้ประกอบการแปรรูปสมุนไพรเพื่อยกระดับเศรษฐกิจท้องถิ่น</t>
  </si>
  <si>
    <t>โครงการพัฒนาการแปรรูปและยกระดับผลิตภัณฑ์ชุมชนจากวัสดุท้องถิ่นสู่เชิงพานิชย์</t>
  </si>
  <si>
    <t>โครงการส่งเสริมสุขภาวะสังคมสูงวัย บนฐานภูมิปัญญาและวัฒนธรรมท้องถิ่น ตำบลบ้านยาง อำเภอลำปลายมาศ จังหวัดบุรีรัมย์</t>
  </si>
  <si>
    <t>คณบดีคณะเทคโนฯ อุตฯ</t>
  </si>
  <si>
    <t>โครงการส่งเสริม สืบสาน อนุรักษ์ ภูมิปัญญาการละเล่นพื้นบ้านอิสานใต้ให้เป็นแหล่งเรียนรู้ด้านศิลปวัฒนธรรม เพื่อเสริมสร้างคุณค่าและจิตสำนึกรักษ์ท้องถิ่น สู่ชุมชนต้นแบบการท่องเที่ยวเชิงวัฒนธรรมจังหวัดบุรีรัมย์</t>
  </si>
  <si>
    <t xml:space="preserve">โครงการศึกษากระบวนการใช้ประโยชน์จากเศษผ้าไหมเหลือทิ้ง สู่ผลิตภัณฑ์ใหม่ที่เป็นมิตรกับสิ่งแวดล้อม  </t>
  </si>
  <si>
    <t>โครงการพัฒนาภูมิปัญญาท้องถิ่นสู่ผลิตภัณฑ์ชุมชน ตำบลหูทำนบ อำเภอปะคำ จังหวัดบุรีรัมย์</t>
  </si>
  <si>
    <t>โครงการพัฒนาศูนย์เรียนรู้เพื่อเสริมศักยภาพการพัฒนาท้องถิ่นอย่างในพื้นที่อำเภอปะคำ จังหวัดบุรีรัมย์</t>
  </si>
  <si>
    <t>โครงการยกระดับสินค้าชุมชน OTOP จากภูมิปัญญาท้องถิ่นเพื่อยกระดับรายได้ของกลุ่มทอผ้าย้อมสีจากดินธรรมชาติในเขตอำเภอเฉลิมพระเกียรติ และอำเภอประโคนชัย จังหวัดบุรีรัมย์</t>
  </si>
  <si>
    <t>การบริหารจัดการเพื่อการบูรณาการโครงการยุทธศาสตร์มหาวิทยาลัยราชภัฏเพื่อการพัฒนาท้องถิ่น มหาวิทยาลัยราชภัฏบุรีรัมย์</t>
  </si>
  <si>
    <t>โครงการพัฒนาไก่พื้นเมืองอินทรีย์เพื่อเพิ่มมูลค่าผลิตภัณฑ์เป็นฐาน สร้างรายได้ให้แก่เกษตรกร</t>
  </si>
  <si>
    <t>โครงการพัฒนาคุณภาพชีวิตและยกระดับเกษตรกรผู้ปลูกแคนตาลูปอินทรีย์ตามหลักเศรษฐกิจพอเพียงในพื้นที่อำเภอคูเมือง จังหวัดบุรีรัมย์</t>
  </si>
  <si>
    <t>ดร.กระพัน  ศรีงาน</t>
  </si>
  <si>
    <t>กองพัฒนานักศึกษา</t>
  </si>
  <si>
    <t>โครงการพัฒนาศักยภาพนักศึกษารองรับการสร้างวิศวกรสังคมสู่การพัฒนาชุมชนแบบบูรณาการ</t>
  </si>
  <si>
    <t>ผศ.ดร.พรทิพา  ดำเนิน</t>
  </si>
  <si>
    <t>โครงการพัฒนาศักยภาพนักศึกษาคณะครุศาสตร์เพื่อรองรับการสร้างวิศวกรสังคมสู่การพัฒนาชุมชนแบบบูรณาการ</t>
  </si>
  <si>
    <t>โครงการพัฒนาศักยภาพนักศึกษาคณะวิทยาการจัดการเพื่อรองรับการสร้างวิศวกรสังคมสู่การพัฒนาชุมชนแบบบูรณาการ</t>
  </si>
  <si>
    <t>โครงการพัฒนาศักยภาพนักศึกษาคณะเทคโนโลยีการเกษตรเพื่อรองรับการสร้างวิศวกรสังคมสู่การพัฒนาชุมชนแบบบูรณาการ</t>
  </si>
  <si>
    <t>โครงการพัฒนาศักยภาพนักศึกษาคณะวิทยาศาสตร์เพื่อรองรับการสร้างวิศวกรสังคมสู่การพัฒนาชุมชนแบบบูรณาการ</t>
  </si>
  <si>
    <t>โครงการพัฒนาศักยภาพนักศึกษาคณะมนุษยศาสตร์และสังคมศาสตร์เพื่อรองรับการสร้างวิศวกรสังคมสู่การพัฒนาชุมชนแบบบูรณาการ</t>
  </si>
  <si>
    <t>โครงการพัฒนาศักยภาพนักศึกษาคณะเทคโนโลยีอุตสาหกรรมเพื่อรองรับการสร้างวิศวกรสังคมสู่การพัฒนาชุมชนแบบบูรณาการ</t>
  </si>
  <si>
    <t>โครงการถอดบทเรียนชุมชนต้นแบบด้านความรัก ความสามัคคี ความเข้าใจในสิทธิหน้าที่ของตนเองและผู้อื่นภายใต้พื้นฐานของสังคมประชาธิปไตยอันมีพระมหากษัตริย์เป็นประมุข โดยชุมชนท่องเที่ยวนวัตวิถีบ้านใหม่ หมู่ 4 สู่ชุมชนท่องเที่ยวนวัตวิถี
บ้านโคกตาสิงห์ หมู่ 13 ตำบลสวายจีก อำเภอเมืองบุรีรัมย์ จังหวัดบุรีรัมย์</t>
  </si>
  <si>
    <t xml:space="preserve">โครงการค่ายภาษาอังกฤษบูรณาการวิชาเนื้อหาเพื่อพัฒนาการเรียนการสอนของ
นักศึกษาครู </t>
  </si>
  <si>
    <r>
      <t xml:space="preserve">โครงการชีวิตวิถีใหม่ (New Normal) เพื่อการฟื้นฟูและพัฒนาเศรษฐกิจ สังคม และวิถีชีวิตความเป็นอยู่ของประชาชน หลังวิกฤตการณ์การแพร่ระบาดของโรคติดเชื้อไวรัสโคโรนา 2019 (COVID - </t>
    </r>
    <r>
      <rPr>
        <sz val="16"/>
        <color theme="1"/>
        <rFont val="TH SarabunPSK"/>
        <family val="2"/>
      </rPr>
      <t>19</t>
    </r>
    <r>
      <rPr>
        <sz val="16"/>
        <color theme="1"/>
        <rFont val="TH SarabunIT๙"/>
        <family val="2"/>
      </rPr>
      <t xml:space="preserve">) คณะครุศาสตร์
</t>
    </r>
  </si>
  <si>
    <r>
      <t xml:space="preserve">โครงการชีวิตวิถีใหม่ (New Normal) เพื่อการฟื้นฟูและพัฒนาเศรษฐกิจ สังคม และวิถีชีวิตความเป็นอยู่ของประชาชน หลังวิกฤตการณ์การแพร่ระบาดของโรคติดเชื้อไวรัสโคโรนา 2019 (COVID - </t>
    </r>
    <r>
      <rPr>
        <sz val="16"/>
        <color theme="1"/>
        <rFont val="TH SarabunPSK"/>
        <family val="2"/>
      </rPr>
      <t>19</t>
    </r>
    <r>
      <rPr>
        <sz val="16"/>
        <color theme="1"/>
        <rFont val="TH SarabunIT๙"/>
        <family val="2"/>
      </rPr>
      <t>) คณะพยาบาลศาสตร์</t>
    </r>
  </si>
  <si>
    <r>
      <t xml:space="preserve">โครงการชีวิตวิถีใหม่ (New Normal)เพื่อการฟื้นฟูและพัฒนาเศรษฐกิจ สังคม และวิถีชีวิตความเป็นอยู่ของประชาชน หลังวิกฤตการณ์การแพร่ระบาดของโรคติดเชื้อไวรัสโคโรนา 2019 (COVID - </t>
    </r>
    <r>
      <rPr>
        <sz val="16"/>
        <color theme="1"/>
        <rFont val="TH SarabunPSK"/>
        <family val="2"/>
      </rPr>
      <t>19</t>
    </r>
    <r>
      <rPr>
        <sz val="16"/>
        <color theme="1"/>
        <rFont val="TH SarabunIT๙"/>
        <family val="2"/>
      </rPr>
      <t xml:space="preserve">) คณะวิทยาการจัดการ
</t>
    </r>
  </si>
  <si>
    <t xml:space="preserve">โครงการวิศวกรสังคม สร้างนวัตกรเพื่อนำนวัตกรรมไปใช้ในการบูรณาการเรียนการสอนสู่การพัฒนาท้องถิ่น คณะวิทยาการจัดการ
</t>
  </si>
  <si>
    <t xml:space="preserve">โครงการวิศวกรสังคม สร้างนวัตกรเพื่อนำนวัตกรรมไปใช้ในการบูรณาการเรียนการสอนสู่การพัฒนาท้องถิ่น คณะพยาบาลศาสตร์
</t>
  </si>
  <si>
    <t xml:space="preserve">โครงการวิศวกรสังคม สร้างนวัตกรเพื่อนำนวัตกรรมไปใช้ในการบูรณาการเรียนการสอนสู่การพัฒนาท้องถิ่น คณะครุศาสตร์
</t>
  </si>
  <si>
    <t xml:space="preserve">โครงการวิศวกรสังคม สร้างนวัตกรเพื่อนำนวัตกรรมไปใช้ในการบูรณาการเรียนการสอนสู่การพัฒนาท้องถิ่น คณะเทคโนโลยีการเกษตร
</t>
  </si>
  <si>
    <r>
      <t xml:space="preserve">โครงการชีวิตวิถีใหม่ (New Normal) เพื่อการฟื้นฟูและพัฒนาเศรษฐกิจ สังคม และวิถีชีวิตความเป็นอยู่ของประชาชน หลังวิกฤตการณ์การแพร่ระบาดของโรคติดเชื้อไวรัสโคโรนา 2019 (COVID - </t>
    </r>
    <r>
      <rPr>
        <sz val="16"/>
        <color theme="1"/>
        <rFont val="TH SarabunPSK"/>
        <family val="2"/>
      </rPr>
      <t>19</t>
    </r>
    <r>
      <rPr>
        <sz val="16"/>
        <color theme="1"/>
        <rFont val="TH SarabunIT๙"/>
        <family val="2"/>
      </rPr>
      <t xml:space="preserve">) คณะเทคโนโลยีการเกษตร
</t>
    </r>
  </si>
  <si>
    <r>
      <t xml:space="preserve">โครงการชีวิตวิถีใหม่ (New Normal) เพื่อการฟื้นฟูและพัฒนาเศรษฐกิจ สังคม และวิถีชีวิตความเป็นอยู่ของประชาชน หลังวิกฤตการณ์การแพร่ระบาดของโรคติดเชื้อไวรัสโคโรนา 2019 (COVID - </t>
    </r>
    <r>
      <rPr>
        <sz val="16"/>
        <color theme="1"/>
        <rFont val="TH SarabunPSK"/>
        <family val="2"/>
      </rPr>
      <t>19</t>
    </r>
    <r>
      <rPr>
        <sz val="16"/>
        <color theme="1"/>
        <rFont val="TH SarabunIT๙"/>
        <family val="2"/>
      </rPr>
      <t xml:space="preserve">) คณะวิทยาศาสตร์
</t>
    </r>
  </si>
  <si>
    <t>โครงการวิศวกรสังคม สร้างนวัตกรเพื่อนำนวัตกรรมไปใช้ในการบูรณาการเรียนการสอนสู่การพัฒนาท้องถิ่น คณะวิทยาศาสตร์</t>
  </si>
  <si>
    <t>โครงการวิศวกรสังคม สร้างนวัตกรเพื่อนำนวัตกรรมไปใช้ในการบูรณาการเรียนการสอนสู่การพัฒนาท้องถิ่น คณะมนุษยศาสตร์และสังคมศาสตร์</t>
  </si>
  <si>
    <r>
      <t xml:space="preserve">โครงการชีวิตวิถีใหม่ (New Normal) เพื่อการฟื้นฟูและพัฒนาเศรษฐกิจ สังคม และวิถีชีวิตความเป็นอยู่ของประชาชน หลังวิกฤตการณ์การแพร่ระบาดของโรคติดเชื้อไวรัสโคโรนา 2019 (COVID - </t>
    </r>
    <r>
      <rPr>
        <sz val="16"/>
        <color theme="1"/>
        <rFont val="TH SarabunPSK"/>
        <family val="2"/>
      </rPr>
      <t>19</t>
    </r>
    <r>
      <rPr>
        <sz val="16"/>
        <color theme="1"/>
        <rFont val="TH SarabunIT๙"/>
        <family val="2"/>
      </rPr>
      <t xml:space="preserve">) คณะมนุษยศาสตร์และสังคมศาสตร์
</t>
    </r>
  </si>
  <si>
    <t xml:space="preserve">โครงการวิศวกรสังคม สร้างนวัตกรเพื่อนำนวัตกรรมไปใช้ในการบูรณาการเรียนการสอนสู่การพัฒนาท้องถิ่น คณะเทคโนโลยีอุตสาหกรรม
</t>
  </si>
  <si>
    <t xml:space="preserve">โครงการพัฒนาศักยภาพนักศึกษารองรับการสร้างวิศวกรสังคมสู่การพัฒนาชุมชนแบบบูรณาการ </t>
  </si>
  <si>
    <t xml:space="preserve">โครงการชีวิตวิถีใหม่ (New Normal)เพื่อการฟื้นฟูและพัฒนาเศรษฐกิจ สังคม และวิถีชีวิตความเป็นอยู่ของประชาชน หลังวิกฤตการณ์การแพร่ระบาดของโรคติดเชื้อไวรัสโคโรนา 2019 (COVID - 19) คณะเทคโนโลยีอุตสาหกรรม
</t>
  </si>
  <si>
    <t>ผศ.ดร.เกษสุดา  บูรณพันศักดิ์</t>
  </si>
  <si>
    <t>โครงการติดตามประเมินผลจากการดำเนินโครงการยุทธศาสตร์มหาวิทยาลัยราชภัฏเพื่อการพัฒนาท้องถิ่นในพื้นที่บริการของคณะครุศาสตร์ เพื่อผลิตและพัฒนานาครูรวมทั้งส่งเสริมทักษะการเรียนรู้อย่างมีศักยภาพ สู่การบูรณาการเพื่อนำไปใช้ประโยชน์อย่างยั่งยืน</t>
  </si>
  <si>
    <t>ฝ่ายวิชาการ</t>
  </si>
  <si>
    <t xml:space="preserve">สถาบันวิจัยและพัฒนา </t>
  </si>
  <si>
    <t>เทคโนโลยีการเกษตร</t>
  </si>
  <si>
    <t>คณะเทคโนโลยีอุตฯ</t>
  </si>
  <si>
    <t>โครงการหลัก 1.1 :  โครงการพัฒนาคุณภาพชีวิตและยกระดับเศรษฐกิจฐานราก</t>
  </si>
  <si>
    <t>โครงการหลัก 1.2 : โครงการยกระดับมาตรฐานผลิตภัณฑ์ชุมชนท้องถิ่นเพื่อขยายตลาดภูมิปัญญา (University as a Marketplace)</t>
  </si>
  <si>
    <t>โครงการหลัก 1.3 : โครงการยกระดับการจัดการเรียนรู้เพื่อพัฒนาเครือข่ายโรงเรียนขนาดเล็ก</t>
  </si>
  <si>
    <t xml:space="preserve">โครงการหลักที่ 1.4 : โครงการวิถีชีวิตใหม่ (New Normal) </t>
  </si>
  <si>
    <t>โครงการหลักที่ 1.5 : โครงการ สืบสาน รักษา และต่อยอดโครงการอันเนื่องมาจากพระราชดำริ</t>
  </si>
  <si>
    <t>โครงการหลักที่ 2.1 : โครงการยกระดับสมรรถนะบัณฑิตครูสู่ความเป็นเลิศ</t>
  </si>
  <si>
    <t>โครงการหลักที่ 3.1 : โครงการสร้างอัตลักษณ์บัณฑิตวิศวกรสังคมคนของพระราชา ข้าของแผ่นดิน</t>
  </si>
  <si>
    <t>โครงการหลักที่ 3.2 : โครงการพัฒนาสมรรถนะภาษาอังกฤษเพื่อยกระดับคุณภาพนักศึกษามหาวิทยาลัยราชภัฏสำหรับศตวรรษที่ 21</t>
  </si>
  <si>
    <t>โครงการหลักที่ 3.3 : โครงการยกระดับคุณภาพการศึกษาเพื่อการเรียนรู้ที่ยั่งยืน</t>
  </si>
  <si>
    <t>โครงการหลักที่ 3.4 : โครงการพัฒนาหลักสูตรระยะสั้นเพื่อเพิ่มคุณค่าในการการเรียนรู้ตลอดชีวิต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</si>
  <si>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</si>
  <si>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</si>
  <si>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</si>
  <si>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</si>
  <si>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</si>
  <si>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</si>
  <si>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</si>
  <si>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</si>
  <si>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</si>
  <si>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</si>
  <si>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</si>
  <si>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t>1.1.19</t>
  </si>
  <si>
    <t>1.1.20</t>
  </si>
  <si>
    <t>1.1.21</t>
  </si>
  <si>
    <t>1.1.22</t>
  </si>
  <si>
    <t>1.1.23</t>
  </si>
  <si>
    <t>1.1.24</t>
  </si>
  <si>
    <t>1.1.25</t>
  </si>
  <si>
    <t>1.1.26</t>
  </si>
  <si>
    <t>1.1.27</t>
  </si>
  <si>
    <t>1.1.28</t>
  </si>
  <si>
    <t>1.1.29</t>
  </si>
  <si>
    <t>1.1.30</t>
  </si>
  <si>
    <t>1.1.31</t>
  </si>
  <si>
    <t>1.1.32</t>
  </si>
  <si>
    <t>1.1.33</t>
  </si>
  <si>
    <t>1.1.34</t>
  </si>
  <si>
    <t>1.1.35</t>
  </si>
  <si>
    <t>1.1.36</t>
  </si>
  <si>
    <t>1.1.37</t>
  </si>
  <si>
    <t>1.1.38</t>
  </si>
  <si>
    <t>1.1.39</t>
  </si>
  <si>
    <t>1.1.40</t>
  </si>
  <si>
    <t>1.1.41</t>
  </si>
  <si>
    <t>1.1.42</t>
  </si>
  <si>
    <t>1.1.43</t>
  </si>
  <si>
    <t>1.2.10</t>
  </si>
  <si>
    <t>1.2.11</t>
  </si>
  <si>
    <t>1.2.12</t>
  </si>
  <si>
    <t>1.2.13</t>
  </si>
  <si>
    <t>1.2.14</t>
  </si>
  <si>
    <t>1.2.15</t>
  </si>
  <si>
    <t>1.2.16</t>
  </si>
  <si>
    <t>1.2.17</t>
  </si>
  <si>
    <t>1.2.18</t>
  </si>
  <si>
    <t>1.2.19</t>
  </si>
  <si>
    <t>1.2.20</t>
  </si>
  <si>
    <t>1.2.21</t>
  </si>
  <si>
    <t>1.2.22</t>
  </si>
  <si>
    <t>1.2.23</t>
  </si>
  <si>
    <t>1.3.5</t>
  </si>
  <si>
    <t>1.3.6</t>
  </si>
  <si>
    <t>1.4.5</t>
  </si>
  <si>
    <t>1.4.6</t>
  </si>
  <si>
    <t>1.4.7</t>
  </si>
  <si>
    <t>1.4.8</t>
  </si>
  <si>
    <t>1.4.9</t>
  </si>
  <si>
    <t>1.4.10</t>
  </si>
  <si>
    <t>1.4.11</t>
  </si>
  <si>
    <t>2.1.2</t>
  </si>
  <si>
    <t>2.1.3</t>
  </si>
  <si>
    <t>2.1.4</t>
  </si>
  <si>
    <t>3.1.2</t>
  </si>
  <si>
    <t>3.1.3</t>
  </si>
  <si>
    <t>3.1.4</t>
  </si>
  <si>
    <t>3.1.5</t>
  </si>
  <si>
    <t>3.1.6</t>
  </si>
  <si>
    <t>3.2.3</t>
  </si>
  <si>
    <t>3.2.4</t>
  </si>
  <si>
    <t>3.2.5</t>
  </si>
  <si>
    <t>3.2.6</t>
  </si>
  <si>
    <t>3.4.1</t>
  </si>
  <si>
    <t>3.4.2</t>
  </si>
  <si>
    <t>3.4.3</t>
  </si>
  <si>
    <t>3.4.4</t>
  </si>
  <si>
    <t>3.4.5</t>
  </si>
  <si>
    <t>3.4.6</t>
  </si>
  <si>
    <t>3.4.7</t>
  </si>
  <si>
    <t>โครงการหลักที่ 4.1 : การติดตามและบริหารจัดการโครงการยุทธศาสตร์มหาวิทยาลัยราชภัฏเพื่อการพัฒนาท้องถิ่น</t>
  </si>
  <si>
    <t>4.1.1</t>
  </si>
  <si>
    <t>4.1.2</t>
  </si>
  <si>
    <t>1.1.44</t>
  </si>
  <si>
    <t xml:space="preserve">สำนักศิลปะและวัฒนธรรม </t>
  </si>
  <si>
    <t xml:space="preserve">โครงการยกระดับคุณภาพการศึกษาเพื่อเป็นมหาวิทยาลัยแห่งคุณภาพในการพัฒนาท้องถิ่นอย่างยั่งยืน
</t>
  </si>
  <si>
    <t xml:space="preserve">ฝ่ายวิชาการ  </t>
  </si>
  <si>
    <t xml:space="preserve"> ฝ่ายวิชาการ</t>
  </si>
  <si>
    <t xml:space="preserve">กำกับและประเมินผลจากการดำเนินโครงการยุทธศาสตร์มหาวิทยาลัยราชภัฏเพื่อการพัฒนาท้องถิ่นในการยกระดับคุณภาพชีวิตและสังคมสู่การบูรณาการเพื่อนำไปใช้ประโยชน์อย่างยั่งยืน </t>
  </si>
  <si>
    <t xml:space="preserve">ศูนย์บ่มเพาะวิสาหกิจ </t>
  </si>
  <si>
    <t>ผศ.ดร.สมศักดิ์ จีวัฒนา</t>
  </si>
  <si>
    <t>สำนักส่งเสริมวิชาการและงานทะเบียน</t>
  </si>
  <si>
    <t xml:space="preserve">โครงการความร่วมมือกับภาครัฐในการส่งเสริมการเรียนรู้ตลอดชีวิตในกลุ่มโรงเรียนผู้สูงอายุ เขตพื้นที่อำเภอเมือง จังหวัดบุรีรัมย์
</t>
  </si>
  <si>
    <t>ผศ.ดร.รพีพรรณ พงษ์อินทร์วงศ์</t>
  </si>
  <si>
    <t>อาจารย์ ดร. ดุสิต  อุทิศสุนทร</t>
  </si>
  <si>
    <t xml:space="preserve">อาจารย์ ดร.สินีนาฏ รามฤทธิ์ </t>
  </si>
  <si>
    <t>อาจารย์ ดร.ณัฐ ประสีระเตสัง</t>
  </si>
  <si>
    <t xml:space="preserve">การพัฒนานวัตกรรมจากมูลแพะเพื่อนำมาสร้างผลิตภัณฑ์ใหม่ สร้างอาชีพ สร้างรายได้ให้กับชุมชนท้องถิ่นในจังหวัดบุรีรัมย์ </t>
  </si>
  <si>
    <t>โครงการอ้อยเศรษฐกิจสร้างนวัตกรรมต้นแบบเพื่อสร้างเศรษฐกิจฐานรากสำหรับชุมชนท้องถิ่นในจังหวัดบุรีรัมย์</t>
  </si>
  <si>
    <t>อาจารย์ภูริชญ์ งามคง</t>
  </si>
  <si>
    <t>อาจารย์กิ่งกาญจน์  สระบัว</t>
  </si>
  <si>
    <t xml:space="preserve">อาจารย์สุดารัตน์  ปีนะภา </t>
  </si>
  <si>
    <t xml:space="preserve">สถาบันวิจัยและพัฒนา  </t>
  </si>
  <si>
    <t xml:space="preserve">ผศ.ดร.สุชาดา สานุสันต์
</t>
  </si>
  <si>
    <t xml:space="preserve">คณะเทคโนโลยีการเกษตร </t>
  </si>
  <si>
    <t xml:space="preserve">ผศ.ดร.บรรเจิด สอนสุภาพ
</t>
  </si>
  <si>
    <t xml:space="preserve">ผศ.ดร.สุชาดา สานุสันต์ 
</t>
  </si>
  <si>
    <t>โครงการพัฒนาหลักสูตรระยะสั้นเพื่อเพิ่มคุณค่าในการการเรียนรู้ตลอดชีวิต เพื่อพัฒนางานด้านการเกษตร</t>
  </si>
  <si>
    <t xml:space="preserve">ผศ.ดร.สายรุ้ง สอนสุภาพ
</t>
  </si>
  <si>
    <t>การส่งเสริมและพัฒนาการเลี้ยงไก่พื้นเมืองในสวนยางพาราด้วยองค์ความรู้และนวัตกรรม การเพิ่มประสิทธิภาพการผลิตเพื่อยกระดับรายได้ของเศรษฐกิจฐานราก</t>
  </si>
  <si>
    <t>อาจารย์จิรวดี โยยรัมย์</t>
  </si>
  <si>
    <t xml:space="preserve">คณะวิทยาศาสตร์ </t>
  </si>
  <si>
    <t>การพัฒนานวัตกรรมที่ใชแกไขมโนทัศนที่คลาดเคลื่อนทางคณิตศาสตร์ สำหรับบัณฑิตครูที่จบจากมหาวิทยาลัยราชภัฏบุรีรัมย์</t>
  </si>
  <si>
    <t>การยกระดับกลุ่มเกษตรผู้ปลูกหอมแดง ด้วยการใช้เทคโนโลยีชีวภาพจากจุลินทรีย์พื้นถิ่นสำหรับเกษตรกรในอำเภอหนองหงส์ จังหวัดบุรีรัมย์</t>
  </si>
  <si>
    <t>อาจารย์ศักดิ์ชัย  ศรีกลาง</t>
  </si>
  <si>
    <t>อาจารย์ ดร.จตุพัฒน์ สมัปปิโต</t>
  </si>
  <si>
    <t>อาจารย์ชุลีกานต์ สายเนตร</t>
  </si>
  <si>
    <t>อาจารย์ ดร.ชูศักดิ์  ยาทองไชย</t>
  </si>
  <si>
    <t>รูปแบบในการบริหารจัดการองค์ความรู้ด้านส่งเสริมสุขภาพ อนามัยสิ่งแวดล้อม และการดำเนินชีวิตเพื่อสร้างความสมดุลด้านสุขภาพ เศรษฐกิจ และสังคม จากการแพร่ระบาดโรคติดเชื้อไวรัสโคโรนา 2019 (COVID-19) ในชุมชน</t>
  </si>
  <si>
    <t xml:space="preserve">โครงการยกระดับความสามารถด้านดิจิทัลเพื่อความเป็นเลิศสู่สากล สำหรับนักศึกษาคณะครุศาสตร์ คณะเทคโนโลยีอุตสาหกรรม คณะมนุษยศาสตร์และสังคมศาสตร์ และคณะพยาบาลศาสตร์ มหาวิทยาลัยราชภัฏบุรีรัมย์
</t>
  </si>
  <si>
    <t>อาจารย์ ดร.ณัฐพล แสนคำ</t>
  </si>
  <si>
    <t xml:space="preserve">โครงการยกระดับความสามารถด้านดิจิทัลเพื่อความเป็นเลิศสู่สากล สำหรับนักศึกษาคณะเทคโนโลยีการเกษตร คณะวิทยาการจัดการ และคณะวิทยาศาสตร์ มหาวิทยาลัยราชภัฏบุรีรัมย์
</t>
  </si>
  <si>
    <t>อาจารย์ ดร.ชาติวุฒิ ธนาจิรันธร</t>
  </si>
  <si>
    <t>อาจารย์วราวุธ  จอสูงเนิน</t>
  </si>
  <si>
    <t xml:space="preserve">การพัฒนารูปแบบการเรียนการสอนรายวิชาวิทยาศาสตร์เพื่อส่งเสริมความสามารถในการออกแบบการจัดการเรียนรู้ของครูในสังกัดโรงเรียนมัธยมศึกษาในจังหวัดบุรีรัมย์ </t>
  </si>
  <si>
    <t xml:space="preserve">อาจารย์สกรณ์ บุษบง  </t>
  </si>
  <si>
    <t xml:space="preserve">อาจารย์ ดร.ทิพวัลย์ แสนคำ </t>
  </si>
  <si>
    <t>อาจารย์จิรวดี  โยยรัมย์</t>
  </si>
  <si>
    <t>อาจารย์เชิดศักดิ์ แก้วแกมดา</t>
  </si>
  <si>
    <t xml:space="preserve">การพัฒนาหลักสูตรระยะสั้นด้านวิทยาศาสตร์และเทคโนโลยีเพื่อเพิ่มคุณค่าการเรียนรู้ตลอดชีวิต </t>
  </si>
  <si>
    <t>อาจารย์ดร.ทิพวัลย์ เสนคำ</t>
  </si>
  <si>
    <t>อาจารย์สากล  พรหมสถิตย์</t>
  </si>
  <si>
    <t>อาจารย์ ดร.ภัทรพล  ทศมาศ</t>
  </si>
  <si>
    <t>อาจารย์ธนพล  รามฤทธิ์</t>
  </si>
  <si>
    <t>การออกแบบสื่อดิจิทัลเพื่อส่งเสริมการขายผลิตภัณฑ์ชุมชนในยุคนิวนอร์มอล</t>
  </si>
  <si>
    <t>อาจารย์ ดร.จิรายุฑ ประเสริฐศรี</t>
  </si>
  <si>
    <t>อาจารย์ ดร.วิษณุ  ปัญญายงค์</t>
  </si>
  <si>
    <t>การพัฒนาสื่อประชาสัมพันธ์เพื่อส่งเสริมการท่องเที่ยวชุมชนห้วยหวายพัฒนา อำเภอลำปลายมาศ จังหวัดบุรีรัมย์</t>
  </si>
  <si>
    <t>อาจารย์ ดร.สินทรัพย์  ยืนยาว</t>
  </si>
  <si>
    <t xml:space="preserve">อาจารย์อิทธิพล  มะเสน
</t>
  </si>
  <si>
    <t>พัฒนาทักษะภาษาอังกฤษสำหรับธุรกิจบริการ สำหรับนักศึกษาสาขาวิชาภาษาอังกฤษธุรกิจ คณะมนุษยศาสตร์และสังคมศาสตร์ มหาวิทยาลัยราชภัฏบุรีรัมย์</t>
  </si>
  <si>
    <t>พัฒนารูปแบบการจัดการเรียนรู้โดยใช้กระบวนการเกม (Gamification) เพื่อส่งเสริมความสามารถด้านคำศัพท์ภาษาอังกฤษ สำหรับนักศึกษาสาขาวิชาภาษาอังกฤษ และสาขาวิชาภาษาอังกฤษธุรกิจ ชั้นปีที่ 3 คณะมนุษยศาสตร์และสังคมศาสตร์ มหาวิทยาลัยราชภัฏบุรีรัมย์</t>
  </si>
  <si>
    <t>อาจารย์พุทธชาด ลิ้มศิริเรืองไร</t>
  </si>
  <si>
    <t>อาจารย์ ดร.จริยาภรณ์  ปิตาทะสังข์</t>
  </si>
  <si>
    <t>การขับเคลื่อนนโยบาย “เกษตรปลอดสาร อาหารปลอดภัย” ของเกษตรกรในเขตอำเภอลำปลายมาศ จังหวัดบุรีรัมย์ บนฐานการสร้างมูลค่าและคุณค่าจากเศษวัสดุเหลือใช้ในครัวเรือน</t>
  </si>
  <si>
    <t>การส่งเสริมและพัฒนาอาชีพคนพิการสู่การพึ่งพาตนเองอย่างยั่งยืน</t>
  </si>
  <si>
    <t xml:space="preserve">อาจารย์พลอยไพลิน  ศรีวิเศษ
</t>
  </si>
  <si>
    <t>การพัฒนาทักษะภาษาอังกฤษเพื่อการสอบ TOEIC ให้กับนักศึกษาสาขาวิชาภาษาอังกฤษ ชั้นปีที่ 3 และชั้นปีที่ 4 มหาวิทยาลัยราชภัฏบุรีรัมย์</t>
  </si>
  <si>
    <t xml:space="preserve">อาจารย์นวิยา  จุโฑปะมา
</t>
  </si>
  <si>
    <t>ยกระดับคุณภาพการศึกษา ในการสอบวัดระดับความสามารถภาษาอังกฤษ ของนักศึกษาสาขาวิชาภาษาอังกฤษชั้นปีที่ 1 และชั้นปีที่ 2 มหาวิทยาลัยราชภัฏบุรีรัมย์</t>
  </si>
  <si>
    <t>อาจารย์ฐิตาพร  พุฒกลาง</t>
  </si>
  <si>
    <t xml:space="preserve">อาจารย์ธิดารัตน์  คีมกระโทก
</t>
  </si>
  <si>
    <t xml:space="preserve">แนวทางการยกระดับและพัฒนาผลิตภัณฑ์ทางการท่องเที่ยวเชิงวัฒนธรรมเพื่อสร้างมูลค่าเพิ่มในจังหวัดบุรีรัมย์
</t>
  </si>
  <si>
    <t>โครงการพัฒนาศักยภาพการตีพิมพ์ผลงานวิจัยและผลงานวิชาการระดับนานาชาติคณะมนุษยศาสตร์และสังคมศาสตร์มหาวิทยาลัยราชภัฏบุรีรัมย์</t>
  </si>
  <si>
    <t>การพัฒนารูปแบบการเรียนรู้เพื่อยกระดับสมรรถนะความสามารถด้านการใช้ดิจิทัลและความสามารถด้านการใช้ภาษาอังกฤษตามมาตรฐานสากลของนักศึกษาคณะมนุษยศาสตร์และสังคมศาสตร์</t>
  </si>
  <si>
    <t>อาจารย์ภูริสา วัชเรนทร์วงศ์</t>
  </si>
  <si>
    <t>การพัฒนาหลักสูตรระยะสั้นออนไลน์ระบบเปิดบน Thai MOOC เพื่อส่งเสริมการเรียนรู้ตลอดชีวิตของคณะมนุษยศาสตร์และสังคมศาสตร์ มหาวิทยาลัยราชภัฏบุรีรัมย์</t>
  </si>
  <si>
    <t>อาจารย์สุจิตรา  ยางนอก</t>
  </si>
  <si>
    <t>นางสาวสายใจ ทันการ</t>
  </si>
  <si>
    <t>นางสาวกานต์มณี  การินทร์</t>
  </si>
  <si>
    <t>นางสาวสายฝน  อุไร</t>
  </si>
  <si>
    <t>นางสาวกนกเกล้า  แกล้วกล้า</t>
  </si>
  <si>
    <t>นางสาวฐิติพร  วรฤทธิ์</t>
  </si>
  <si>
    <t>โครงการพัฒนาความร่วมมือกับเครือข่ายสถานประกอบการและองค์กรวิชาชีพเพื่อการจัดการเรียนรู้ ยกระดับคุณภาพการศึกษา</t>
  </si>
  <si>
    <t>โครงการพัฒนาหลักสูตรระยะสั้นในศาสตร์ต่างๆ ของคณะวิทยาการจัดการเพื่อส่งเสริมการเรียนรู้ของชุมชนและเพิ่มคุณค่าในการการเรียนรู้ตลอดชีวิต</t>
  </si>
  <si>
    <r>
      <t>โ</t>
    </r>
    <r>
      <rPr>
        <sz val="16"/>
        <color theme="1"/>
        <rFont val="TH SarabunPSK"/>
        <family val="2"/>
      </rPr>
      <t>ครงการส่งเสริม สืบสาน รักษา ต่อยอดโครงการอันเนื่องมาจากพระราชดำริเพื่อการบูรณาการศาสตร์พระราชาสู่การนำไปใช้ประโยชน์เพื่อการพัฒนาท้องถิ่นอย่างยั่งยืน ในพื้นที่ให้บริการของคณะวิทยาการจัดการ</t>
    </r>
  </si>
  <si>
    <t>อาจารย์ ดร. เมษยา บุญสีลา</t>
  </si>
  <si>
    <t>อาจารย์สุจิตรา ยางนอก</t>
  </si>
  <si>
    <t>สำนักงานบริการทางวิชาการ</t>
  </si>
  <si>
    <t xml:space="preserve">ยกระดับและพัฒนาความสามารถทางภาษาอังกฤษสำหรับนักศึกษาและบุคลากรมหาวิทยาลัยราชภัฏบุรีรัมย์      
</t>
  </si>
  <si>
    <t>สำนักงานวิเทศสัมพันธ์</t>
  </si>
  <si>
    <t>อาจารย์บาล ชะใบรัมย์</t>
  </si>
  <si>
    <t>การพัฒนาศูนย์การเรียนรู้ด้านศิลปะเพื่อถ่ายทอดและบ่มเพาะให้กับเยาวชน ในจังหวัดบุรีรัมย์ โดยใช้โรงเรียนเป็นฐาน</t>
  </si>
  <si>
    <t xml:space="preserve">อาจารย์ภู่กัน เจ๊กไธสง </t>
  </si>
  <si>
    <t>ผศ.ไพรัชช์ จันทร์งาม</t>
  </si>
  <si>
    <t>การพัฒนาสมรรถนะครูดนตรีประจำการที่สำเร็จการศึกษาจากมหาวิทยาลัยราชภัฏให้เป็นมืออาชีพด้านการจัดการเรียนรู้เชิงรุกโดยใช้กิจกรรมเป็นฐาน ในจังหวัดบุรีรัมย์</t>
  </si>
  <si>
    <t>โครงการพัฒนาสมรรถนะการสอน ด้วยกระบวนการ Re – Skill / Up – skill ครูดนตรีในจังหวัดบุรีรัมย์ ผ่าน Platform เครือข่ายแลกเปลี่ยนเรียนรู้ทางด้านดนตรี</t>
  </si>
  <si>
    <t>โครงการเสริมสร้างสมรรถนะนักศึกษาครูมหาวิทยาลัยราชภัฏบุรีรัมย์ เพื่อรองรับการเปลี่ยนแปลงในมาตรฐานวิชาชีพและทักษะการเรียนรู้แห่งศตวรรษที่ 21</t>
  </si>
  <si>
    <t>อาจารย์กรรัช มากเจริญ</t>
  </si>
  <si>
    <t>การพัฒนาศักยภาพครูประจำการด้านการเขียนโปรแกรมภาษาโค้ดดิ้ง (Coding)  ปัญญาประดิษฐ์ Artificial Intelligence (AI) เพื่อนำไป บูรณาการกับการสอน ในพื้นที่ที่ให้บริการของคณะครุศาสตร์</t>
  </si>
  <si>
    <t>อาจารย์สัญชัย  ครบอุดม</t>
  </si>
  <si>
    <t>การพัฒนากิจกรรมการเรียนออนไลน์ด้วยรูปแบบ Active Learning สำหรับครูผู้สอนระดับมัธยมศึกษาในจังหวัดบุรีรัมย์</t>
  </si>
  <si>
    <t>อาจารย์ ดร.วรัชยา  พนมรัมย์</t>
  </si>
  <si>
    <t>การพัฒนาหนังสือแบบเรียนคณิตศาสตร์ออนไลน์จากโปรแกรม Geogebra สำหรับครูคณิตศาสตร์ระดับมัธยมศึกษา ในจังหวัดบุรีรัมย์</t>
  </si>
  <si>
    <t>อาจารย์ธราทิตย์ เกตุหอม</t>
  </si>
  <si>
    <t>การพัฒนาสมรรถนะทางการอ่าน การเขียน การคิดวิเคราะห์ โดยใช้สื่อนวัตกรรมแบบฝึกทักษะ เทคโนโลยี AR ของนักเรียนชั้นประถมศึกษา สำนักงาน เขตพื้นที่การศึกษาประถมศึกษาจังหวัดบุรีรัมย์ เขต 1 2 3 และ 4</t>
  </si>
  <si>
    <t>อาจารย์ ดร. ประทวน  วันนิจ</t>
  </si>
  <si>
    <t>การวิจัยและพัฒนารูปแบบการวัดผลประเมินผลการเรียนรู้ตามสภาพจริงในหลักสูตรฐานสมรรถนะแบบออนไลน์</t>
  </si>
  <si>
    <t>อาจารย์ ดร.บรรพต  วงศ์ทองเจริญ</t>
  </si>
  <si>
    <t>ผศ.ดร.อนล สวนประดิษฐ์</t>
  </si>
  <si>
    <t>อาจารย์โยธิน จ่าแท่นทะรังค์</t>
  </si>
  <si>
    <t>ผศ.พงษ์พัฒน์ สมใจ</t>
  </si>
  <si>
    <t>โครงการ สืบสาน รักษา และต่อยอดโครงการอันเนื่องมาจากพระราชดำริเพื่อการบูรณาการศาสตร์พระราชาสู่การนำไปใช้ประโยชน์เพื่อการพัฒนาท้องถิ่นอย่างยั่งยืนในพื้นที่ที่ให้บริการของคณะครุศาสตร์</t>
  </si>
  <si>
    <t>โครงการส่งเสริม สืบสาน รักษา และต่อยอดโครงการอันเนื่องมาจากพระราชดำริสู่การพลิกโฉมคุณภาพชีวิตและแก้ไขปัญหาความยากจนในพื้นที่จังหวัดบุรีรัมย์ ในพื้นที่ให้บริการของคณะครุศาสตร์</t>
  </si>
  <si>
    <t>โครงการการยกระดับคุณภาพการจัดการเรียนรู้ภาษาไทยให้เด็กไทยวิถีใหม่อ่านออกเขียนได้ กลุ่มโรงเรียนระดับประถมศึกษาในพื้นที่ให้บริการของคณะครุศาสตร์</t>
  </si>
  <si>
    <t xml:space="preserve">โครงการวิศวกรสังคมสร้างนวัตกรเพื่อนำนวัตกรรมไปใช้บูรณาการ การเรียนการสอนสู่การพัฒนาท้องถิ่น  คณะครุศาสตร์      </t>
  </si>
  <si>
    <t xml:space="preserve">อาจารย์นฤมล  จิตต์หาญ    </t>
  </si>
  <si>
    <t xml:space="preserve">โครงการพัฒนาศักยภาพนักศึกษาคณะครุศาสตร์เพื่อรองรับการสร้างวิศวกรสังคมสู่การพัฒนาชุมชนแบบบูรณาการ คณะครุศาสตร์     </t>
  </si>
  <si>
    <t>การพัฒนาหลักสูตรระยะสั้นเพื่อเพิ่มคุณค่าในการเรียนรู้ตลอดชีวิตทางศาสตร์การศึกษา</t>
  </si>
  <si>
    <t>อาจารย์ ดร. พรพิมล  รุ่งเรืองศิลป์</t>
  </si>
  <si>
    <t>อาจารย์นพดล  อิ่มสุด</t>
  </si>
  <si>
    <t xml:space="preserve">คณะครุศาสตร์  </t>
  </si>
  <si>
    <t>โครงการกำกับติดตามและประเมินผลโครงการยุทธศาสตร์เพื่อการพัฒนาท้องถิ่น โดยใช้ CIPP model ปีงบประมาณ 2566</t>
  </si>
  <si>
    <t>โครงการวิศวกรสังคม สร้างนวัตกรเพื่อนำนวัตกรรมไปใช้ในการบูรณาการเรียนการสอนสู่การพัฒนาท้องถิ่น คณะพยาบาลศาสตร์</t>
  </si>
  <si>
    <t xml:space="preserve">อาจารย์นงนุช หอมเนียม </t>
  </si>
  <si>
    <t>อาจารย์สุภาพร  มะรังษี</t>
  </si>
  <si>
    <t>อาจารย์ ดร.ณรงค์กร ชัยวงศ์</t>
  </si>
  <si>
    <t>การส่งเสริมสุขภาพสุขภาพเด็กและวัยรุ่นโดยใช้ภูมิปัญญาท้องถิ่นในสังคมวิถีใหม่ (New Normal) คณะพยาบาลศาสตร์</t>
  </si>
  <si>
    <t>การพัฒนาคุณภาพชีวิตของเกษตรกรชาวสวนยางที่ป่วยด้วยโรคเรื้อรัง อำเภอแคนดง จังหวัดบุรีรัมย์</t>
  </si>
  <si>
    <t>อาจารย์รัชนี ผิวผ่อง</t>
  </si>
  <si>
    <t>ผศ.ดร.สาวิตรี  อกนิษฐ์เสนีย์</t>
  </si>
  <si>
    <t xml:space="preserve">ผศ.ดร.อุดมพงษ์ เกศศรีพงษ์ศา </t>
  </si>
  <si>
    <t>รศ.สมบัติ  ประจญศานต์</t>
  </si>
  <si>
    <t>ผศ.ดร.พูนธนะ  ศรีสระคู</t>
  </si>
  <si>
    <t>ผศ.วีระ เนตราทิพย์</t>
  </si>
  <si>
    <t>ผศ.ดร.วิสิทธิ์  ลุมชะเนาว์</t>
  </si>
  <si>
    <t>ผศ.วชิรารักษ์ โอรสรัมย์</t>
  </si>
  <si>
    <t>อาจารย์มณีนุช  ให้ศิริกุล</t>
  </si>
  <si>
    <t>ผศ.ดร.รุ่งนภา  จะนันท์</t>
  </si>
  <si>
    <t xml:space="preserve">ผศ.นพดล ธีระวงศ์ภิญโญ
</t>
  </si>
  <si>
    <t>ผศ. ดร.สถาพร วิชัยรัมย์</t>
  </si>
  <si>
    <t>ผศ.ดร.ฟ้าประทาน เติมขุนทด</t>
  </si>
  <si>
    <t>ผศ.ดร.ศุภธัช  ศรีวิพัฒน์</t>
  </si>
  <si>
    <t>ผศ.อัษฎางค์  รอไธสง</t>
  </si>
  <si>
    <t>ผศ.ดร.อมรเทพ วันดี</t>
  </si>
  <si>
    <t>ผศ.ธัญรัศม์ ยุทธสารเสนีย์</t>
  </si>
  <si>
    <t xml:space="preserve">ผศ.ดร.เขมิกา อารมณ์  </t>
  </si>
  <si>
    <t>ผศ.ดร.จิตตะวัน กุโบลา</t>
  </si>
  <si>
    <t>อาจารย์ผจงจิต เหมพนม</t>
  </si>
  <si>
    <t xml:space="preserve">ผศ.วรินทร์พิพัชร  วัชรพงษ์เกษม
</t>
  </si>
  <si>
    <t>รศ.ดร.กิ่งแก้ว ปะติตังโข</t>
  </si>
  <si>
    <t>ผศ.ดร.นวมินทร์  ประชานันท์</t>
  </si>
  <si>
    <t>ผศ.กิตติศักดิ์  นามวิชา</t>
  </si>
  <si>
    <t>อาจารย์กรนาริน สาริยา</t>
  </si>
  <si>
    <t>ผศ.เฉลิมวุฒิ คำเมือง</t>
  </si>
  <si>
    <t>ผศ. ดร.สุชาติ หอมจันทร์</t>
  </si>
  <si>
    <t>ผศ. ดร.ณัฐวัฒน์ โฆษิตดิษยนันท์</t>
  </si>
  <si>
    <t xml:space="preserve">อาจารย์ ดร.โกวิท วัชรินทรางกูร </t>
  </si>
  <si>
    <t xml:space="preserve">ผศ.ชลทิชาลินี แก่นสนท์ </t>
  </si>
  <si>
    <t>ผศ.ดร.คำภีรภาพ  อินทะนู</t>
  </si>
  <si>
    <t xml:space="preserve">ผศ.ดร.กระพัน ศรีงาน </t>
  </si>
  <si>
    <t>รศ.ดร.อัครพนท์  เนื้อไม้หอม</t>
  </si>
  <si>
    <t>1.1.45</t>
  </si>
  <si>
    <t>1.1.46</t>
  </si>
  <si>
    <t>1.1.47</t>
  </si>
  <si>
    <t>1.1.48</t>
  </si>
  <si>
    <t>1.1.49</t>
  </si>
  <si>
    <t>1.1.50</t>
  </si>
  <si>
    <t>1.1.51</t>
  </si>
  <si>
    <t>1.1.52</t>
  </si>
  <si>
    <t>1.1.53</t>
  </si>
  <si>
    <t>1.1.54</t>
  </si>
  <si>
    <t>1.1.55</t>
  </si>
  <si>
    <t>1.1.56</t>
  </si>
  <si>
    <t>1.1.57</t>
  </si>
  <si>
    <t>1.1.58</t>
  </si>
  <si>
    <t>1.1.59</t>
  </si>
  <si>
    <t>1.1.60</t>
  </si>
  <si>
    <t>1.1.61</t>
  </si>
  <si>
    <t>1.2.24</t>
  </si>
  <si>
    <t>1.2.25</t>
  </si>
  <si>
    <t>1.2.26</t>
  </si>
  <si>
    <t>1.2.27</t>
  </si>
  <si>
    <t>1.2.28</t>
  </si>
  <si>
    <t>1.2.29</t>
  </si>
  <si>
    <t>2.1.5</t>
  </si>
  <si>
    <t>2.1.6</t>
  </si>
  <si>
    <t>2.1.7</t>
  </si>
  <si>
    <t>3.3.7</t>
  </si>
  <si>
    <t>ผศ.แก้วมณี  อุทิรัมย์</t>
  </si>
  <si>
    <t>ดร.ผกามาศ  บุตรสาลี</t>
  </si>
  <si>
    <t>อาจารย์อัจฉรา  หลาวทอง</t>
  </si>
  <si>
    <t>การส่งเสริมการท่องเที่ยวชุมชนด้วยแพลตฟอร์มการจัดการท่องเที่ยวชุมชนคุณภาพสูงอัจฉริยะบนฐาน BCG Model เพื่อยกระดับหมู่บ้านท่องเที่ยว OTOP นวัตวิถีจังหวัดบุรีรัมย์</t>
  </si>
  <si>
    <r>
      <t xml:space="preserve">การพัฒนาประสิทธิภาพการบริหารจัดการกลุ่มชุมชนแบบมีส่วนร่วมของการแปรรูปเห็ด บ้านสายตรี 3 </t>
    </r>
    <r>
      <rPr>
        <b/>
        <sz val="16"/>
        <color theme="1"/>
        <rFont val="TH SarabunPSK"/>
        <family val="2"/>
      </rPr>
      <t xml:space="preserve">ตำบลบึงเจริญ อำเภอบ้านกรวด </t>
    </r>
    <r>
      <rPr>
        <sz val="16"/>
        <color theme="1"/>
        <rFont val="TH SarabunPSK"/>
        <family val="2"/>
      </rPr>
      <t>จังหวัดบุรีรัมย์</t>
    </r>
  </si>
  <si>
    <r>
      <t>การออกแบบเรขศิลป์สิ่งแวดล้อมสำหรับสถานที่ท่องเที่ยวเชิงนวัตกรรมสร้างสรรค์ ใน</t>
    </r>
    <r>
      <rPr>
        <b/>
        <sz val="16"/>
        <color theme="1"/>
        <rFont val="TH SarabunPSK"/>
        <family val="2"/>
      </rPr>
      <t>ตำบลบ้านไทร</t>
    </r>
    <r>
      <rPr>
        <sz val="16"/>
        <color theme="1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>อำเภอประโคนชัย</t>
    </r>
    <r>
      <rPr>
        <sz val="16"/>
        <color theme="1"/>
        <rFont val="TH SarabunPSK"/>
        <family val="2"/>
      </rPr>
      <t xml:space="preserve"> จังหวัดบุรีรัมย์</t>
    </r>
  </si>
  <si>
    <r>
      <t xml:space="preserve">การพัฒนาศักยภาพกลุ่มอาชีพผู้ปลูกกล้วยหอมทอง โดยใช้เทคโนโลยีและนวัตกรรมเพื่อส่งเสริมเศรษฐกิจฐานราก ของวิสาหกิจชุมชนกลุ่มแม่บ้านขลุงไผ่ </t>
    </r>
    <r>
      <rPr>
        <b/>
        <sz val="16"/>
        <color theme="1"/>
        <rFont val="TH SarabunPSK"/>
        <family val="2"/>
      </rPr>
      <t>ตำบลโนนสุวรรณ อำเภอโนนสุวรรณ</t>
    </r>
    <r>
      <rPr>
        <sz val="16"/>
        <color theme="1"/>
        <rFont val="TH SarabunPSK"/>
        <family val="2"/>
      </rPr>
      <t xml:space="preserve"> จังหวัดบุรีรัมย์</t>
    </r>
  </si>
  <si>
    <r>
      <t>การทำอาหารปลาแบบพื้นบ้านโดยใช้วัสดุในท้องถิ่นเพื่อลดต้นทุนและสร้างรายได้ให้กับเกษตร</t>
    </r>
    <r>
      <rPr>
        <b/>
        <sz val="16"/>
        <color theme="1"/>
        <rFont val="TH SarabunPSK"/>
        <family val="2"/>
      </rPr>
      <t xml:space="preserve"> ตำบลพรสำราญ อำเภอคูเมือง</t>
    </r>
    <r>
      <rPr>
        <sz val="16"/>
        <color theme="1"/>
        <rFont val="TH SarabunPSK"/>
        <family val="2"/>
      </rPr>
      <t xml:space="preserve"> จังหวัดบุรีรัมย์  </t>
    </r>
  </si>
  <si>
    <r>
      <t xml:space="preserve">การเลี้ยงกุ้งฝอยที่เหมาะสมกับเกษตรกร เพื่อรองรับการพัฒนาเศรษฐกิจฐานราก </t>
    </r>
    <r>
      <rPr>
        <b/>
        <sz val="16"/>
        <color theme="1"/>
        <rFont val="TH SarabunPSK"/>
        <family val="2"/>
      </rPr>
      <t>ตำบลสองห้อง อำเภอเมือง</t>
    </r>
    <r>
      <rPr>
        <sz val="16"/>
        <color theme="1"/>
        <rFont val="TH SarabunPSK"/>
        <family val="2"/>
      </rPr>
      <t xml:space="preserve"> จังหวัดบุรีรัมย์  </t>
    </r>
  </si>
  <si>
    <r>
      <t>การยกระดับเศรษฐกิจฐานรากด้วยการพัฒนาผลิตภัณฑ์มูลค่าสูง และหนุนเสริมการใช้เทคโนโลยีดิจิทัลในการสร้างธุรกิจชุมชนออนไลน์ยุค 4.0 (Startup Community) สำหรับกลุ่มวิสาหกิจชุมชน</t>
    </r>
    <r>
      <rPr>
        <b/>
        <sz val="16"/>
        <color theme="1"/>
        <rFont val="TH SarabunPSK"/>
        <family val="2"/>
      </rPr>
      <t xml:space="preserve">อำเภอห้วยราช </t>
    </r>
    <r>
      <rPr>
        <sz val="16"/>
        <color theme="1"/>
        <rFont val="TH SarabunPSK"/>
        <family val="2"/>
      </rPr>
      <t>จังหวัดบุรีรัมย์</t>
    </r>
  </si>
  <si>
    <r>
      <t>การสร้างโปรแกรม ADL ในการคัดกรองผู้สูงอายุในเขต</t>
    </r>
    <r>
      <rPr>
        <b/>
        <sz val="16"/>
        <color theme="1"/>
        <rFont val="TH SarabunPSK"/>
        <family val="2"/>
      </rPr>
      <t xml:space="preserve">อำเภอห้วยราช     </t>
    </r>
  </si>
  <si>
    <r>
      <t xml:space="preserve">โมเดลการจัดการขยะชุมชนเพื่อการพัฒนาสิ่งแวดล้อมอย่างยั่งยืนบ้านโนนสมบูรณ์ </t>
    </r>
    <r>
      <rPr>
        <b/>
        <sz val="16"/>
        <color theme="1"/>
        <rFont val="TH SarabunPSK"/>
        <family val="2"/>
      </rPr>
      <t xml:space="preserve">ตำบลหนองตาด </t>
    </r>
    <r>
      <rPr>
        <sz val="16"/>
        <color theme="1"/>
        <rFont val="TH SarabunPSK"/>
        <family val="2"/>
      </rPr>
      <t xml:space="preserve">อำเภอเมือง จังหวัดบุรีรัมย์
</t>
    </r>
  </si>
  <si>
    <r>
      <t>การพัฒนาเรขศิลป์สิ่งแวดล้อมเพื่อการฟื้นฟูอัตลักษณ์ชุมชนเมืองเก่า</t>
    </r>
    <r>
      <rPr>
        <b/>
        <sz val="16"/>
        <color theme="1"/>
        <rFont val="TH SarabunPSK"/>
        <family val="2"/>
      </rPr>
      <t>นางรอง</t>
    </r>
  </si>
  <si>
    <r>
      <t>ขับเคลื่อนศูนย์ยุติธรรมชุมชนสู่</t>
    </r>
    <r>
      <rPr>
        <b/>
        <sz val="16"/>
        <color theme="1"/>
        <rFont val="TH SarabunPSK"/>
        <family val="2"/>
      </rPr>
      <t>ตำบลหนองยายพิมพ์ อำเภอนางรอง</t>
    </r>
    <r>
      <rPr>
        <sz val="16"/>
        <color theme="1"/>
        <rFont val="TH SarabunPSK"/>
        <family val="2"/>
      </rPr>
      <t xml:space="preserve"> สู่สังคมเป็นสุข</t>
    </r>
  </si>
  <si>
    <r>
      <t xml:space="preserve">การพัฒนาการตลาดผ้าทอพื้นถิ่นโบราณ </t>
    </r>
    <r>
      <rPr>
        <b/>
        <sz val="16"/>
        <color theme="1"/>
        <rFont val="TH SarabunPSK"/>
        <family val="2"/>
      </rPr>
      <t xml:space="preserve">ตำบลบ้านยาง อำเภอลำปลายมาศ </t>
    </r>
    <r>
      <rPr>
        <sz val="16"/>
        <color theme="1"/>
        <rFont val="TH SarabunPSK"/>
        <family val="2"/>
      </rPr>
      <t>จังหวัดบุรีรัมย์</t>
    </r>
  </si>
  <si>
    <r>
      <t xml:space="preserve">การเสริมสร้างผู้ประกอบการรายใหม่ สำหรับกลุ่มวิสาหกิจชุมชนผู้เลี้ยงโค  สู่มาตรฐานเชิงพาณิชย์  </t>
    </r>
    <r>
      <rPr>
        <b/>
        <sz val="16"/>
        <color theme="1"/>
        <rFont val="TH SarabunPSK"/>
        <family val="2"/>
      </rPr>
      <t xml:space="preserve">ตำบลโคกล่าม อำเภอลำปลายมาศ </t>
    </r>
    <r>
      <rPr>
        <sz val="16"/>
        <color theme="1"/>
        <rFont val="TH SarabunPSK"/>
        <family val="2"/>
      </rPr>
      <t>จังหวัดบุรีรัมย์</t>
    </r>
  </si>
  <si>
    <r>
      <t xml:space="preserve">การสร้างมูลค่าเพิ่มของผลิตภัณฑ์แปรรูปข้าวอินทรีย์ที่สอดคล้องกับบริบทและขับเคลื่อนสู่เชิงพาณิชย์ </t>
    </r>
    <r>
      <rPr>
        <b/>
        <sz val="16"/>
        <color theme="1"/>
        <rFont val="TH SarabunPSK"/>
        <family val="2"/>
      </rPr>
      <t>ตำบลลำดวนและตำบลชุมแสง อำเภอกระสัง</t>
    </r>
    <r>
      <rPr>
        <sz val="16"/>
        <color theme="1"/>
        <rFont val="TH SarabunPSK"/>
        <family val="2"/>
      </rPr>
      <t xml:space="preserve"> จังหวัดบุรีรัมย์</t>
    </r>
  </si>
  <si>
    <r>
      <t>การศึกษาสภาพเศรษฐกิจภายหลังจากเกิดวิกฤตโควิด-19 และการใช้เกษตรทฤษฎีใหม่เพื่อแก้ปัญหาความยากจนในองค์การบริหารส่วน</t>
    </r>
    <r>
      <rPr>
        <b/>
        <sz val="16"/>
        <color theme="1"/>
        <rFont val="TH SarabunPSK"/>
        <family val="2"/>
      </rPr>
      <t>ตำบลลำดวน อำเภอกระสัง</t>
    </r>
    <r>
      <rPr>
        <sz val="16"/>
        <color theme="1"/>
        <rFont val="TH SarabunPSK"/>
        <family val="2"/>
      </rPr>
      <t xml:space="preserve"> จังหวัดบุรีรัมย์</t>
    </r>
  </si>
  <si>
    <r>
      <t xml:space="preserve">การจัดการเครือข่ายทางธุรกิจเพื่อสร้างความได้เปรียบทางการแข่งขันของวิสาหกิจชุมชนกลุ่มแปรรูปสมุนไพรจากภูมิปัญญาท้องถิ่น </t>
    </r>
    <r>
      <rPr>
        <b/>
        <sz val="16"/>
        <color theme="1"/>
        <rFont val="TH SarabunPSK"/>
        <family val="2"/>
      </rPr>
      <t xml:space="preserve">ตำบลบ้านปรือ อำเภอกระสัง </t>
    </r>
    <r>
      <rPr>
        <sz val="16"/>
        <color theme="1"/>
        <rFont val="TH SarabunPSK"/>
        <family val="2"/>
      </rPr>
      <t xml:space="preserve">จังหวัดบุรีรัมย์
</t>
    </r>
  </si>
  <si>
    <r>
      <t xml:space="preserve">การเพิ่มมูลค่ามูลโคกระบือ เพื่อการผลิตปุ๋ยไส้เดือนดิน สำหรับกลุ่มกลุ่มวิสาหกิจผู้เลี้ยงโค </t>
    </r>
    <r>
      <rPr>
        <b/>
        <sz val="16"/>
        <color theme="1"/>
        <rFont val="TH SarabunPSK"/>
        <family val="2"/>
      </rPr>
      <t xml:space="preserve">ตำบลสองชั้น อำเภอกระสัง </t>
    </r>
    <r>
      <rPr>
        <sz val="16"/>
        <color theme="1"/>
        <rFont val="TH SarabunPSK"/>
        <family val="2"/>
      </rPr>
      <t xml:space="preserve">จังหวัดบุรีรัมย์ </t>
    </r>
  </si>
  <si>
    <r>
      <t>การถ่ายทอดรูปแบบการแปรรูปผลิตภัณฑ์ประเภทอาหารหมัก (น้ำปลาร้า) สู่ผลิตภัณฑ์อัตลักษณ์คุณภาพยกขึ้นเป็นวิสาหกิจชุมชนขยายตลาดภูมิปัญญาท้องถิ่นสู่ตลาดการค้าสมัยใหม่เพื่อพัฒนาเศรษฐกิจฐานรากและยกระดับรายได้ของชุมชน</t>
    </r>
    <r>
      <rPr>
        <b/>
        <sz val="16"/>
        <color theme="1"/>
        <rFont val="TH SarabunPSK"/>
        <family val="2"/>
      </rPr>
      <t>ตำบลกันทรารมย์ อำเภอกระสัง</t>
    </r>
    <r>
      <rPr>
        <sz val="16"/>
        <color theme="1"/>
        <rFont val="TH SarabunPSK"/>
        <family val="2"/>
      </rPr>
      <t xml:space="preserve"> จังหวัดบุรีรัมย์ </t>
    </r>
  </si>
  <si>
    <r>
      <t xml:space="preserve">การสร้างความตระหนักทางวัฒนธรรมดนตรีพื้นถิ่นเพื่อเป็นแหล่งเรียนรู้ชุมชน </t>
    </r>
    <r>
      <rPr>
        <b/>
        <sz val="16"/>
        <color theme="1"/>
        <rFont val="TH SarabunPSK"/>
        <family val="2"/>
      </rPr>
      <t>อำเภอกระสัง</t>
    </r>
    <r>
      <rPr>
        <sz val="16"/>
        <color theme="1"/>
        <rFont val="TH SarabunPSK"/>
        <family val="2"/>
      </rPr>
      <t xml:space="preserve"> จังหวัดบุรีรัมย์</t>
    </r>
  </si>
  <si>
    <r>
      <t>การส่งเสริมพัฒนาอาชีพด้านการผลิตสินค้าเกษตรและยกระดับรายได้ด้วยการขับเคลื่อนเศรษฐกิจฐานราก เพื่อขจัดความยากจนและพัฒนาคุณภาพชีวิตตามหลักปรัชญาเศรษฐกิจพอเพียงของเกษตรกรใน</t>
    </r>
    <r>
      <rPr>
        <b/>
        <sz val="16"/>
        <color theme="1"/>
        <rFont val="TH SarabunPSK"/>
        <family val="2"/>
      </rPr>
      <t>ตำบลหูทำนบ อำเภอปะคำ</t>
    </r>
    <r>
      <rPr>
        <sz val="16"/>
        <color theme="1"/>
        <rFont val="TH SarabunPSK"/>
        <family val="2"/>
      </rPr>
      <t xml:space="preserve"> จังหวัดบุรีรัมย์</t>
    </r>
  </si>
  <si>
    <r>
      <t>การพัฒนาคุณภาพชีวิตและแก้ไขปัญหาความยากจนตามหลักปรัชญาเศรษฐกิจตามรูปแบบผลิตภัณฑ์หัตถกรรมจักสานท้องถิ่น เพื่อยกระดับรายได้ให้กับคนในชุมชน</t>
    </r>
    <r>
      <rPr>
        <b/>
        <sz val="16"/>
        <color theme="1"/>
        <rFont val="TH SarabunPSK"/>
        <family val="2"/>
      </rPr>
      <t xml:space="preserve">ตำบลโนนดินแดง อำเภอโนนดินแดง </t>
    </r>
    <r>
      <rPr>
        <sz val="16"/>
        <color theme="1"/>
        <rFont val="TH SarabunPSK"/>
        <family val="2"/>
      </rPr>
      <t>จังหวัดบุรีรัมย์</t>
    </r>
  </si>
  <si>
    <r>
      <t>การส่งเสริมอาชีพการแปรรูปผลิตภัณฑ์การเกษตรด้วยการขับเคลื่อนเศรษฐกิจฐานราก เพื่อขจัดความยากจนแบบพุ่งเป้าและยกระดับรายได้ด้วยหลักปรัชญาเศรษฐกิจพอเพียงของเกษตรกรในตำบล</t>
    </r>
    <r>
      <rPr>
        <b/>
        <sz val="16"/>
        <color theme="1"/>
        <rFont val="TH SarabunPSK"/>
        <family val="2"/>
      </rPr>
      <t xml:space="preserve">โคกขมิ้น อำเภอพลับพลาชัย </t>
    </r>
    <r>
      <rPr>
        <sz val="16"/>
        <color theme="1"/>
        <rFont val="TH SarabunPSK"/>
        <family val="2"/>
      </rPr>
      <t>จังหวัดบุรีรัมย์</t>
    </r>
  </si>
  <si>
    <r>
      <t>โครงการพัฒนาคุณภาพชีวิตและแก้ไขปัญหาความยากจนตามหลักปรัชญาเศรษฐกิจ พอเพียงเพื่อยกระดับรายได้ให้กับคนในชุมชน</t>
    </r>
    <r>
      <rPr>
        <b/>
        <sz val="16"/>
        <color theme="1"/>
        <rFont val="TH SarabunPSK"/>
        <family val="2"/>
      </rPr>
      <t xml:space="preserve">ตำบลโคกขมิ้น อำเภอพลับพลาชัย </t>
    </r>
    <r>
      <rPr>
        <sz val="16"/>
        <color theme="1"/>
        <rFont val="TH SarabunPSK"/>
        <family val="2"/>
      </rPr>
      <t xml:space="preserve">จังหวัด บุรีรัมย์
</t>
    </r>
  </si>
  <si>
    <r>
      <t>การสร้างมูลค่าเพิ่มต่อยอดผลผลิตโครงการพระราชดำริ “ปุ๋ยมูลไส้เดือน เพื่อการสร้างอาชีพตามวิถีฐานทรัพยากรชุมชน” พื้นที่</t>
    </r>
    <r>
      <rPr>
        <b/>
        <sz val="16"/>
        <color theme="1"/>
        <rFont val="TH SarabunPSK"/>
        <family val="2"/>
      </rPr>
      <t xml:space="preserve">ตำบลโคกขมิ้น อำเภอพลับพลาชัย </t>
    </r>
    <r>
      <rPr>
        <sz val="16"/>
        <color theme="1"/>
        <rFont val="TH SarabunPSK"/>
        <family val="2"/>
      </rPr>
      <t>จังหวัดบุรีรัมย์</t>
    </r>
  </si>
  <si>
    <r>
      <t>การศึกษาสภาพและแปรรูปสินค้าเกษตร OTOP ล้นตลาดเพื่อพัฒนา เพิ่มมูลค่า สร้างโอกาสทางการตลาดก่อให้เกิดความยั่งยืนในยุคสถานการณ์โควิด-19 พื้นที่</t>
    </r>
    <r>
      <rPr>
        <b/>
        <sz val="16"/>
        <color theme="1"/>
        <rFont val="TH SarabunPSK"/>
        <family val="2"/>
      </rPr>
      <t xml:space="preserve">ตำบลสวายจีก  </t>
    </r>
    <r>
      <rPr>
        <sz val="16"/>
        <color theme="1"/>
        <rFont val="TH SarabunPSK"/>
        <family val="2"/>
      </rPr>
      <t>จังหวัดบุรีรัมย์</t>
    </r>
  </si>
  <si>
    <r>
      <t>การพัฒนาช่องทางการจัดจำหน่ายผลิตภัณฑ์จากภูมิปัญญาท้องถิ่นชุมชนผ่านสื่อพาณิชย์อิเล็กทรอนิกส์ ของกลุ่มแปรรูปกล้วย</t>
    </r>
    <r>
      <rPr>
        <b/>
        <sz val="16"/>
        <color theme="1"/>
        <rFont val="TH SarabunPSK"/>
        <family val="2"/>
      </rPr>
      <t>ตำบลสวายจีก</t>
    </r>
    <r>
      <rPr>
        <sz val="16"/>
        <color theme="1"/>
        <rFont val="TH SarabunPSK"/>
        <family val="2"/>
      </rPr>
      <t xml:space="preserve"> อำเภอเมืองบุรีรัมย์ จังหวัดบุรีรัมย์</t>
    </r>
  </si>
  <si>
    <r>
      <t xml:space="preserve">การจัดการการตลาดโลจิสติกส์และห่วงโซ่อุปทาน เชิงกลยุทธ์สำหรับผู้ประกอบธุรกิจวิสาหกิจขนาดกลางและขนาดย่อม (SMEs) ในพื้นที่ </t>
    </r>
    <r>
      <rPr>
        <b/>
        <sz val="16"/>
        <color theme="1"/>
        <rFont val="TH SarabunPSK"/>
        <family val="2"/>
      </rPr>
      <t xml:space="preserve">อำเภอเมือง </t>
    </r>
    <r>
      <rPr>
        <sz val="16"/>
        <color theme="1"/>
        <rFont val="TH SarabunPSK"/>
        <family val="2"/>
      </rPr>
      <t>จังหวัดบุรีรัมย์</t>
    </r>
  </si>
  <si>
    <r>
      <t>การส่งเสริมสุขภาวะด้านร่างกาย จิตใจ สังคม และปัญญาของผู้สูงอายุในชุมชน</t>
    </r>
    <r>
      <rPr>
        <b/>
        <sz val="16"/>
        <color theme="1"/>
        <rFont val="TH SarabunPSK"/>
        <family val="2"/>
      </rPr>
      <t>ตำบลบ้านยาง อำเภอเมือง</t>
    </r>
    <r>
      <rPr>
        <sz val="16"/>
        <color theme="1"/>
        <rFont val="TH SarabunPSK"/>
        <family val="2"/>
      </rPr>
      <t xml:space="preserve"> จังหวัดบุรีรัมย์</t>
    </r>
  </si>
  <si>
    <r>
      <t>นวัตกรรมการบริหารจัดการ PM 2.5 ด้วยการใช้เทคโนโลยีชีวภาพจากจุลินทรีย์จาวปลวกและจุลินทรีย์ในท้องถิ่นเพื่อย่อยสลายตอซังข้าวและฟื้นฟูสภาพดิน สำหรับเกษตรกรใน</t>
    </r>
    <r>
      <rPr>
        <b/>
        <sz val="16"/>
        <color theme="1"/>
        <rFont val="TH SarabunPSK"/>
        <family val="2"/>
      </rPr>
      <t>อำเภอบ้านใหม่ไชยพจน์</t>
    </r>
    <r>
      <rPr>
        <sz val="16"/>
        <color theme="1"/>
        <rFont val="TH SarabunPSK"/>
        <family val="2"/>
      </rPr>
      <t>จังหวัดบุรีรัมย์</t>
    </r>
  </si>
  <si>
    <r>
      <t>รูปแบบการดูแลสุขภาวะองค์รวมในผู้สูงอายุโดยชุมชนมีส่วนร่วม: กรณีศึกษาผู้ป่วย</t>
    </r>
    <r>
      <rPr>
        <b/>
        <sz val="16"/>
        <color theme="1"/>
        <rFont val="TH SarabunPSK"/>
        <family val="2"/>
      </rPr>
      <t>ตำบลดงพลอง อำเภอแคนดง</t>
    </r>
    <r>
      <rPr>
        <sz val="16"/>
        <color theme="1"/>
        <rFont val="TH SarabunPSK"/>
        <family val="2"/>
      </rPr>
      <t xml:space="preserve"> จังหวัดบุรีรัมย์ </t>
    </r>
  </si>
  <si>
    <r>
      <t>โครงการ วิจัยและพัฒนาเสถียรภาพเกษตรมูลค่าสูงด้วยนวัตกรรมที่เป็นมิตรต่อสิ่งแวดล้อม : กรณีศึกษา กลุ่มวิสาหกิจชุมชนเกษตรบ้านไท ศูนย์อุดมศึกษา</t>
    </r>
    <r>
      <rPr>
        <b/>
        <sz val="16"/>
        <color theme="1"/>
        <rFont val="TH SarabunPSK"/>
        <family val="2"/>
      </rPr>
      <t xml:space="preserve">ปะคำ </t>
    </r>
    <r>
      <rPr>
        <sz val="16"/>
        <color theme="1"/>
        <rFont val="TH SarabunPSK"/>
        <family val="2"/>
      </rPr>
      <t>มหาวิทยาลัยราชภัฏบุรีรัมย์</t>
    </r>
  </si>
  <si>
    <r>
      <t xml:space="preserve">โครงการ  การสร้างความตระหนักทางวัฒนธรรมดนตรีพื้นถิ่นเพื่อเป็นแหล่งเรียนรู้ชุมชนบ้านใหม่ หมู่ 3 </t>
    </r>
    <r>
      <rPr>
        <b/>
        <sz val="16"/>
        <color theme="1"/>
        <rFont val="TH SarabunPSK"/>
        <family val="2"/>
      </rPr>
      <t>ตำบลสามแวง อำเภอห้วยราช</t>
    </r>
    <r>
      <rPr>
        <sz val="16"/>
        <color theme="1"/>
        <rFont val="TH SarabunPSK"/>
        <family val="2"/>
      </rPr>
      <t xml:space="preserve"> จังหวัดบุรีรัมย์</t>
    </r>
  </si>
  <si>
    <r>
      <t xml:space="preserve">โครงการยกระดับแปรรูปผลิตภัณฑ์กล้วยตากด้วยเทคโนโลยีพาลาโบลาโดม </t>
    </r>
    <r>
      <rPr>
        <b/>
        <sz val="16"/>
        <color theme="1"/>
        <rFont val="TH SarabunPSK"/>
        <family val="2"/>
      </rPr>
      <t xml:space="preserve">ตำบลทุ่งจังหัน อำเภอโนนสุวรรณ </t>
    </r>
    <r>
      <rPr>
        <sz val="16"/>
        <color theme="1"/>
        <rFont val="TH SarabunPSK"/>
        <family val="2"/>
      </rPr>
      <t>จังหวัดบุรีรัมย์</t>
    </r>
  </si>
  <si>
    <r>
      <t xml:space="preserve">การยกระดับบรรจุภัณฑ์กล้วยเบรกแตกด้วยเทคโนโลยีการปิดผนึกซองพร้อมบรรจุก๊าซไนโตรเจน </t>
    </r>
    <r>
      <rPr>
        <b/>
        <sz val="16"/>
        <color theme="1"/>
        <rFont val="TH SarabunPSK"/>
        <family val="2"/>
      </rPr>
      <t>ตำบลดงอีจาน อำเภอโนนสุวรรณ</t>
    </r>
    <r>
      <rPr>
        <sz val="16"/>
        <color theme="1"/>
        <rFont val="TH SarabunPSK"/>
        <family val="2"/>
      </rPr>
      <t xml:space="preserve"> จังหวัดบุรีรัมย์</t>
    </r>
  </si>
  <si>
    <r>
      <t>การยกระดับผลิตภัณฑ์ผ้าไหมพื้นเมือง</t>
    </r>
    <r>
      <rPr>
        <b/>
        <sz val="16"/>
        <color theme="1"/>
        <rFont val="TH SarabunPSK"/>
        <family val="2"/>
      </rPr>
      <t>ตำบลประทัดบุ อำเภอประโคนชัย</t>
    </r>
    <r>
      <rPr>
        <sz val="16"/>
        <color theme="1"/>
        <rFont val="TH SarabunPSK"/>
        <family val="2"/>
      </rPr>
      <t xml:space="preserve"> จังหวัดบุรีรัมย์ สู่ตลาดสมัยใหม่</t>
    </r>
  </si>
  <si>
    <r>
      <t>โครงการต่อยอดส่งเสริมการพัฒนาอาชีพ การแปรรูปสินค้างานทอเสื่อกกหัตถกรรมท้องถิ่น  สู่การยกระดับผลิตภัณฑ์ชุมชนการค้าเชิงพาณิชย์ กลุ่มชุมชน</t>
    </r>
    <r>
      <rPr>
        <b/>
        <sz val="16"/>
        <color theme="1"/>
        <rFont val="TH SarabunPSK"/>
        <family val="2"/>
      </rPr>
      <t>ตำบลบึงเจริญ และตำบลหนองไม้งาม อำเภอบ้านกรวด</t>
    </r>
    <r>
      <rPr>
        <sz val="16"/>
        <color theme="1"/>
        <rFont val="TH SarabunPSK"/>
        <family val="2"/>
      </rPr>
      <t xml:space="preserve"> จังหวัดบุรีรัมย์</t>
    </r>
  </si>
  <si>
    <r>
      <t>โครงการส่งเสริมการแปรรูปและสร้างมูลค่าเพิ่มผลิตภัณฑ์จากหอมแดง</t>
    </r>
    <r>
      <rPr>
        <b/>
        <sz val="16"/>
        <color theme="1"/>
        <rFont val="TH SarabunPSK"/>
        <family val="2"/>
      </rPr>
      <t>ตำบลไทยสามัคคี อำเภอหนองหงส์</t>
    </r>
    <r>
      <rPr>
        <sz val="16"/>
        <color theme="1"/>
        <rFont val="TH SarabunPSK"/>
        <family val="2"/>
      </rPr>
      <t xml:space="preserve"> จังหวัดบุรีรัมย์</t>
    </r>
  </si>
  <si>
    <r>
      <t xml:space="preserve">ยกระดับมาตรฐานผลิตภัณฑ์ขนมโบราณพื้นถิ่น </t>
    </r>
    <r>
      <rPr>
        <b/>
        <sz val="16"/>
        <color theme="1"/>
        <rFont val="TH SarabunPSK"/>
        <family val="2"/>
      </rPr>
      <t>ชุมชนบ้านสนวนนอก อำเภอห้วยราช</t>
    </r>
    <r>
      <rPr>
        <sz val="16"/>
        <color theme="1"/>
        <rFont val="TH SarabunPSK"/>
        <family val="2"/>
      </rPr>
      <t xml:space="preserve"> จังหวัดบุรีรัมย์</t>
    </r>
  </si>
  <si>
    <r>
      <t xml:space="preserve">การพัฒนาศักยภาพชุมชนในการแปรรูปผลิตภัณฑ์จากผ้าพื้นบ้าน เพื่อยกระดับผู้ผลิตผ้าพื้นบ้านสู่การเป็นผู้ประกอบการ </t>
    </r>
    <r>
      <rPr>
        <b/>
        <sz val="16"/>
        <color theme="1"/>
        <rFont val="TH SarabunPSK"/>
        <family val="2"/>
      </rPr>
      <t xml:space="preserve">อำเภอสตึก </t>
    </r>
    <r>
      <rPr>
        <sz val="16"/>
        <color theme="1"/>
        <rFont val="TH SarabunPSK"/>
        <family val="2"/>
      </rPr>
      <t>จังหวัดบุรีรัมย์</t>
    </r>
  </si>
  <si>
    <r>
      <t>การยกระดับและแปรรูปผลิตภัณฑ์ชุมชนด้วยโมเดลเศรษฐกิจสู่การพัฒนาที่ยั่งยืน (BCG Economy Model) กลุ่มวิสาหกิจชุมชน</t>
    </r>
    <r>
      <rPr>
        <b/>
        <sz val="16"/>
        <color theme="1"/>
        <rFont val="TH SarabunPSK"/>
        <family val="2"/>
      </rPr>
      <t>ตำบลเมืองแก อำเภอสตึก จั</t>
    </r>
    <r>
      <rPr>
        <sz val="16"/>
        <color theme="1"/>
        <rFont val="TH SarabunPSK"/>
        <family val="2"/>
      </rPr>
      <t>งหวัดบุรีรัมย์</t>
    </r>
  </si>
  <si>
    <r>
      <t xml:space="preserve">การยกระดับเศรษฐกิจในยุคโควิด-19 วิถีชีวิตใหม่ด้วยเทคโนโลยีดิจิทัลเพื่อเพิ่มประสิทธิภาพผลิตภัณฑ์ให้ได้มาตรฐานและสร้างมูลค่าเพิ่มด้านการตลาดของกลุ่มวิสาหกิจชุมชน </t>
    </r>
    <r>
      <rPr>
        <b/>
        <sz val="16"/>
        <color theme="1"/>
        <rFont val="TH SarabunPSK"/>
        <family val="2"/>
      </rPr>
      <t>อำเภอสตึก</t>
    </r>
    <r>
      <rPr>
        <sz val="16"/>
        <color theme="1"/>
        <rFont val="TH SarabunPSK"/>
        <family val="2"/>
      </rPr>
      <t xml:space="preserve"> จังหวัดบุรีรัมย์</t>
    </r>
  </si>
  <si>
    <r>
      <t>การยกระดับลวดลายอัตลักษณ์ผ้าทอมือ</t>
    </r>
    <r>
      <rPr>
        <b/>
        <sz val="16"/>
        <color theme="1"/>
        <rFont val="TH SarabunPSK"/>
        <family val="2"/>
      </rPr>
      <t xml:space="preserve">บ้านบุลาว ตำบลสะแกโพรง </t>
    </r>
    <r>
      <rPr>
        <sz val="16"/>
        <color theme="1"/>
        <rFont val="TH SarabunPSK"/>
        <family val="2"/>
      </rPr>
      <t>จังหวัดบุรีรัมย์ด้วยนวัตกรรมโปรแกรมออกแบบลายผ้าสู่การตลาดออนไลน์</t>
    </r>
  </si>
  <si>
    <r>
      <t>การยกระดับมาตรฐานผลิตภัณฑ์จักสาน เพื่อการสืบทอดมรดกทางภูมิปัญญาและส่งเสริมคุณภาพชีวิตและเศรษฐกิจฐานรากในพื้นที่</t>
    </r>
    <r>
      <rPr>
        <b/>
        <sz val="16"/>
        <color theme="1"/>
        <rFont val="TH SarabunPSK"/>
        <family val="2"/>
      </rPr>
      <t>ตำบลหนองโบสถ์ อำเภอนางรอง</t>
    </r>
    <r>
      <rPr>
        <sz val="16"/>
        <color theme="1"/>
        <rFont val="TH SarabunPSK"/>
        <family val="2"/>
      </rPr>
      <t xml:space="preserve"> จังหวัดบุรีรัมย์</t>
    </r>
  </si>
  <si>
    <r>
      <t>การพัฒนาการแปรรูปผลผลิตทางการเกษตรจากกล้วย</t>
    </r>
    <r>
      <rPr>
        <b/>
        <sz val="16"/>
        <color theme="1"/>
        <rFont val="TH SarabunPSK"/>
        <family val="2"/>
      </rPr>
      <t xml:space="preserve"> ตำบลโคกสะอาด อำเภอลำปลายมาศ</t>
    </r>
    <r>
      <rPr>
        <sz val="16"/>
        <color theme="1"/>
        <rFont val="TH SarabunPSK"/>
        <family val="2"/>
      </rPr>
      <t xml:space="preserve"> จังหวัดบุรีรัมย์</t>
    </r>
  </si>
  <si>
    <r>
      <t xml:space="preserve">ยกระดับคุณภาพและมาตรฐานผลผลิตการเกษตร บ้านน้อยบุตาวงษ์ </t>
    </r>
    <r>
      <rPr>
        <b/>
        <sz val="16"/>
        <color theme="1"/>
        <rFont val="TH SarabunPSK"/>
        <family val="2"/>
      </rPr>
      <t xml:space="preserve">ตำบลหนองคู อำเภอลำปลายมาศ </t>
    </r>
    <r>
      <rPr>
        <sz val="16"/>
        <color theme="1"/>
        <rFont val="TH SarabunPSK"/>
        <family val="2"/>
      </rPr>
      <t>จังหวัดบุรีรัมย์ สู่มาตรฐานการผลิตสินค้าเกษตรอินทรีย์ ภายใต้แนวคิดสังคมก้าวหน้า เศรษฐกิจสร้างมูลค่าอย่างยั่งยืน</t>
    </r>
  </si>
  <si>
    <r>
      <t xml:space="preserve">เสริมสร้างพัฒนาการสื่อสารระหว่างผู้บริโภคและผู้ประกอบการผ่านการออกแบบสติ๊กเกอร์ไลน์จากแอพพลิเคชั่นไลน์โดยใช้คาแรคเตอร์ตัวละครสินค้ากลุ่มผลิตภัณฑ์ OTOP </t>
    </r>
    <r>
      <rPr>
        <b/>
        <sz val="16"/>
        <color theme="1"/>
        <rFont val="TH SarabunPSK"/>
        <family val="2"/>
      </rPr>
      <t xml:space="preserve">อำเภอลำปลายมาศ </t>
    </r>
    <r>
      <rPr>
        <sz val="16"/>
        <color theme="1"/>
        <rFont val="TH SarabunPSK"/>
        <family val="2"/>
      </rPr>
      <t>จังหวัดบุรีรัมย์ บนแอพพลิเคชั่นในสังคมดิจิทัล</t>
    </r>
  </si>
  <si>
    <r>
      <t xml:space="preserve">การส่งเสริมอาชีพผลิตปุ๋ยอินทรีย์อัดเม็ดเพื่อเพิ่มรายได้ของประชาชนบ้านโคกสะอาด </t>
    </r>
    <r>
      <rPr>
        <b/>
        <sz val="16"/>
        <color theme="1"/>
        <rFont val="TH SarabunPSK"/>
        <family val="2"/>
      </rPr>
      <t xml:space="preserve">ตำบลอิสาณ อำเภอเมือง </t>
    </r>
    <r>
      <rPr>
        <sz val="16"/>
        <color theme="1"/>
        <rFont val="TH SarabunPSK"/>
        <family val="2"/>
      </rPr>
      <t>จังหวัดบุรีรัมย์</t>
    </r>
  </si>
  <si>
    <r>
      <t>การส่งเสริมศักยภาพการผลิตและการจัดจำหน่ายผ้าพื้นบ้านชุมชน</t>
    </r>
    <r>
      <rPr>
        <b/>
        <sz val="16"/>
        <color theme="1"/>
        <rFont val="TH SarabunPSK"/>
        <family val="2"/>
      </rPr>
      <t>ตำบลสวายจีก  อำเภอเมือง</t>
    </r>
    <r>
      <rPr>
        <sz val="16"/>
        <color theme="1"/>
        <rFont val="TH SarabunPSK"/>
        <family val="2"/>
      </rPr>
      <t xml:space="preserve"> จังหวัดบุรีรัมย์
</t>
    </r>
  </si>
  <si>
    <r>
      <t xml:space="preserve">การยกระดับศักยภาพการผลิตและการแปรรูปผลิตภัณฑ์ของกลุ่มวิสาหกิจชุมชนผู้ปลูกกัญชา Best forests best for life </t>
    </r>
    <r>
      <rPr>
        <b/>
        <sz val="16"/>
        <color theme="1"/>
        <rFont val="TH SarabunPSK"/>
        <family val="2"/>
      </rPr>
      <t>ตำบลสวายจีก อำเภอเมือง</t>
    </r>
    <r>
      <rPr>
        <sz val="16"/>
        <color theme="1"/>
        <rFont val="TH SarabunPSK"/>
        <family val="2"/>
      </rPr>
      <t xml:space="preserve"> จังหวัดบุรีรัมย์ สู่มาตรฐานเชิงพาณิชย์ เพื่อสร้างความสามารถการจำหน่ายได้ในตลาดภูมิปัญญา</t>
    </r>
  </si>
  <si>
    <r>
      <t xml:space="preserve">กลยุทธ์ในการยกระดับสินค้าชุมชนของจังหวัดบุรีรัมย์ โดยใช้กระชายขาวเป็นฐาน ของกลุ่มวิสาหกิจชุมชนปลูกพืชสมุนไพร </t>
    </r>
    <r>
      <rPr>
        <b/>
        <sz val="16"/>
        <color theme="1"/>
        <rFont val="TH SarabunPSK"/>
        <family val="2"/>
      </rPr>
      <t xml:space="preserve">ตำบลสวายจีก จังหวัดบุรรีรัมย์ </t>
    </r>
    <r>
      <rPr>
        <sz val="16"/>
        <color theme="1"/>
        <rFont val="TH SarabunPSK"/>
        <family val="2"/>
      </rPr>
      <t>เพื่อโอกาสทางการตลาดในการยกระดับเศรษฐกิจฐานราก ช่วงสถานการณ์โรคระบาดโควิด 19</t>
    </r>
  </si>
  <si>
    <r>
      <t xml:space="preserve">การยกระดับมาตรฐานการผลิตสมุนไพรฟ้าทลายโจรแบบอินทรีย์เพื่อเพิ่มรายได้และการรวมกลุ่มวิสาหากิจชุมชนผู้ผลิตพืชสมุนไพรบ้านโศกกฐิน </t>
    </r>
    <r>
      <rPr>
        <b/>
        <sz val="16"/>
        <color theme="1"/>
        <rFont val="TH SarabunPSK"/>
        <family val="2"/>
      </rPr>
      <t>ตำบลนาโพธิ์ อำเภอนาโพธิ์</t>
    </r>
    <r>
      <rPr>
        <sz val="16"/>
        <color theme="1"/>
        <rFont val="TH SarabunPSK"/>
        <family val="2"/>
      </rPr>
      <t xml:space="preserve"> จังหวัดบุรีรัมย์</t>
    </r>
  </si>
  <si>
    <r>
      <t>เสริมสร้างมาตรการควบคุมและป้องกันการแพร่ระบาดของโรคติดเชื้อไวรัสโคโรน่า 2019 (COVID-19) ในพื้นที่</t>
    </r>
    <r>
      <rPr>
        <b/>
        <sz val="16"/>
        <color theme="1"/>
        <rFont val="TH SarabunPSK"/>
        <family val="2"/>
      </rPr>
      <t>ตำบลสนวน อำเภอห้วยราช</t>
    </r>
    <r>
      <rPr>
        <sz val="16"/>
        <color theme="1"/>
        <rFont val="TH SarabunPSK"/>
        <family val="2"/>
      </rPr>
      <t xml:space="preserve"> จังหวัดบุรีรัมย์</t>
    </r>
  </si>
  <si>
    <r>
      <t xml:space="preserve">ชีวิตวิถีใหม่ (New Normal) การสร้างนวัตกรรมการออกกำลังกาย ในวิกฤตการณ์การแพร่ระบาดของโรคติดเชื้อไวรัสโคโรนา ๒o๑๙ (COVID – ๑๙) เพื่อพัฒนาวิถีชีวิตความเป็นอยู่ของประชาชน ในพื้นที่ </t>
    </r>
    <r>
      <rPr>
        <b/>
        <sz val="16"/>
        <color theme="1"/>
        <rFont val="TH SarabunPSK"/>
        <family val="2"/>
      </rPr>
      <t xml:space="preserve">ตำบลสามแวง อำเภอห้วยราช </t>
    </r>
    <r>
      <rPr>
        <sz val="16"/>
        <color theme="1"/>
        <rFont val="TH SarabunPSK"/>
        <family val="2"/>
      </rPr>
      <t>จังหวัดบุรีรัมย์</t>
    </r>
  </si>
  <si>
    <r>
      <t>โครงการชีวิตวิถีใหม่ (New Normal) เพื่อการฟื้นฟูและพัฒนาเศรษฐกิจสังคม และวิถีชีวิตความเป็นอยู่ของประชาชน ในวิกฤตการณ์การแพร่ระบาดของ โรคติดเชื้อไวรัสโคโรนา 2019 (COVID - 19) ในพื้นที่</t>
    </r>
    <r>
      <rPr>
        <b/>
        <sz val="16"/>
        <color theme="1"/>
        <rFont val="TH SarabunPSK"/>
        <family val="2"/>
      </rPr>
      <t>ตำบลบ้านตะโก อำเภอห้วยราช</t>
    </r>
    <r>
      <rPr>
        <sz val="16"/>
        <color theme="1"/>
        <rFont val="TH SarabunPSK"/>
        <family val="2"/>
      </rPr>
      <t xml:space="preserve"> จังหวัดบุรีรัมย์</t>
    </r>
  </si>
  <si>
    <r>
      <t>โครงการรณรงค์การใช้ชีวิตวิถีใหม่ (New Normal) เพื่อจัดการขยะติดเชื้อ Antigen Test Kit หรือชุดตรวจโควิด-19 ในพื้นที่</t>
    </r>
    <r>
      <rPr>
        <b/>
        <sz val="16"/>
        <color theme="1"/>
        <rFont val="TH SarabunPSK"/>
        <family val="2"/>
      </rPr>
      <t>ตำบลในเมือง อำเภอเมือง จั</t>
    </r>
    <r>
      <rPr>
        <sz val="16"/>
        <color theme="1"/>
        <rFont val="TH SarabunPSK"/>
        <family val="2"/>
      </rPr>
      <t>งหวัดบุรีรัมย์ ผ่านสื่อมัลติมีเดียคอมพิวเตอร์ช่วยสอน</t>
    </r>
  </si>
  <si>
    <r>
      <t xml:space="preserve">โครงการวิถีชีวิตใหม่ (New Normal) เพื่อการฟื้นฟูและพัฒนา เศรษฐกิจสังคม และวิถีชีวิตและความเป็นอยู่ของประชาชน ใน วิกฤตการณ์การแพร่ระบาดของโรคติดเชื้อไวรัสโคโรน่า 2019 (COVID-19) ในพื้นที่ </t>
    </r>
    <r>
      <rPr>
        <b/>
        <sz val="16"/>
        <color theme="1"/>
        <rFont val="TH SarabunPSK"/>
        <family val="2"/>
      </rPr>
      <t xml:space="preserve">อำเภอบ้านใหม่ไชยพจน์ </t>
    </r>
    <r>
      <rPr>
        <sz val="16"/>
        <color theme="1"/>
        <rFont val="TH SarabunPSK"/>
        <family val="2"/>
      </rPr>
      <t xml:space="preserve">จังหวัดบุรีรัมย์ </t>
    </r>
  </si>
  <si>
    <r>
      <t xml:space="preserve">โครงการวิถีชีวิตใหม่ (New Normal) เพื่อการฟื้นฟูและพัฒนา เศรษฐกิจสังคม และวิถีชีวิตและความเป็นอยู่ของประชาชนใน วิกฤตการณ์การแพร่ระบาดของโรคติดเชื้อไวรัสโคโรน่า 2019 (COVID-19) ในพื้นที่ </t>
    </r>
    <r>
      <rPr>
        <b/>
        <sz val="16"/>
        <color theme="1"/>
        <rFont val="TH SarabunPSK"/>
        <family val="2"/>
      </rPr>
      <t xml:space="preserve">อําเภอหนองกี่ </t>
    </r>
    <r>
      <rPr>
        <sz val="16"/>
        <color theme="1"/>
        <rFont val="TH SarabunPSK"/>
        <family val="2"/>
      </rPr>
      <t>จังหวัดบุรีรัมย์</t>
    </r>
  </si>
  <si>
    <r>
      <t>โครงการ สืบสาน รักษา และต่อยอดโครงการอันเนื่องมาจากพระราชดำริ การเรียนรู้เกษตรทฤษฎีใหม่เพื่อการบูรณาการศาสตร์พระราชาสู่การนำไปใช้ประโยชน์เพื่อการพัฒนาท้องถิ่นอย่างยั่งยืน ของ</t>
    </r>
    <r>
      <rPr>
        <b/>
        <sz val="16"/>
        <color theme="1"/>
        <rFont val="TH SarabunPSK"/>
        <family val="2"/>
      </rPr>
      <t xml:space="preserve">ตำบลประโคนชัย อำเภอประโคนชัย </t>
    </r>
    <r>
      <rPr>
        <sz val="16"/>
        <color theme="1"/>
        <rFont val="TH SarabunPSK"/>
        <family val="2"/>
      </rPr>
      <t>จังหวัดบุรีรัมย์</t>
    </r>
  </si>
  <si>
    <r>
      <t xml:space="preserve">โครงการ จากแนวทางพระราชดำริสู่การพัฒนาและยกระดับผลิตภัณฑ์ที่เป็นมิตรกับสิ่งแวดล้อม กลุ่มทอผ้าไหม </t>
    </r>
    <r>
      <rPr>
        <b/>
        <sz val="16"/>
        <color theme="1"/>
        <rFont val="TH SarabunPSK"/>
        <family val="2"/>
      </rPr>
      <t>ตำบลสี่เหลี่ยม อำเภอประโคนชัย</t>
    </r>
    <r>
      <rPr>
        <sz val="16"/>
        <color theme="1"/>
        <rFont val="TH SarabunPSK"/>
        <family val="2"/>
      </rPr>
      <t xml:space="preserve"> จังหวัดบุรีรัมย์ </t>
    </r>
  </si>
  <si>
    <r>
      <t>โครงการส่งเสริม สืบสาน รักษาและต่อยอดโครงการอันเนื่องมาจากพระราชดำริเพื่อการบูรณาการศาสตร์พระราชาสู่การนำไปใช้ประโยชน์เพื่อการพัฒนาท้องถิ่นอย่างยั่งยืน ในพื้นที่ให้บริการของคณะวิทยาศาสตร์ (โครงการแก้มลิง กุดน้ำใส-หนองบัว-หนองยาว พร้อมอาคารประกอบ ในพื้นที่</t>
    </r>
    <r>
      <rPr>
        <b/>
        <sz val="16"/>
        <color theme="1"/>
        <rFont val="TH SarabunPSK"/>
        <family val="2"/>
      </rPr>
      <t>ตำบลสะแก อำเภอสตึก</t>
    </r>
    <r>
      <rPr>
        <sz val="16"/>
        <color theme="1"/>
        <rFont val="TH SarabunPSK"/>
        <family val="2"/>
      </rPr>
      <t xml:space="preserve"> จังหวัดบุรีรัมย์)</t>
    </r>
  </si>
  <si>
    <r>
      <t xml:space="preserve">ชื่อโครงการ สืบสาน รักษา และต่อยอดโครงการอันเนื่องมาจากพระราชดำริ ศูนย์ศิลปาชีพอำเภอละหานทราย บ้านผไทรวมพล </t>
    </r>
    <r>
      <rPr>
        <b/>
        <sz val="16"/>
        <color theme="1"/>
        <rFont val="TH SarabunPSK"/>
        <family val="2"/>
      </rPr>
      <t>ตำบลหนองแวง อำเภอละหานทราย</t>
    </r>
    <r>
      <rPr>
        <sz val="16"/>
        <color theme="1"/>
        <rFont val="TH SarabunPSK"/>
        <family val="2"/>
      </rPr>
      <t xml:space="preserve"> จังหวัดบุรีรัมย์</t>
    </r>
  </si>
  <si>
    <t>ต.บึงเจริญ อ.บ้านกรวด</t>
  </si>
  <si>
    <t>ต.ปราสาท อ.บ้านกรวด</t>
  </si>
  <si>
    <t>ต.แสลงโทน อ.ประโคนชัย</t>
  </si>
  <si>
    <t>ต.สองห้อง อ.เมืองบุรีรัมย์</t>
  </si>
  <si>
    <t>ต.บ้านจาน อ.พุทไธสง</t>
  </si>
  <si>
    <t xml:space="preserve">ต.บ้านไทร อ.ประโคนชัย </t>
  </si>
  <si>
    <t xml:space="preserve">การพัฒนาและถ่ายทอดเทคโนโลยีสร้างมูลค่าเพิ่มผลิตภัณฑ์สบู่จากน้ำผึ้งป่าธรรมชาติด้วยนวัตกรรมเครื่องปั้มสบู่แบบอัตโนมัติสำหรับกลุ่มวิสาหกิจชุมชน เพื่อยกระดับเศรษฐกิจฐานราก </t>
  </si>
  <si>
    <t xml:space="preserve">การออกแบบแปรรูปผ้ามัดหมี่ไทยเขมรอำเภอประโคนชัย จังหวัดบุรีรัมย์ตามแนวทางเศรษฐกิจสร้างสรรค์ </t>
  </si>
  <si>
    <t>ต.โนนสุวรรณ อ.โนนสุวรรณ</t>
  </si>
  <si>
    <t>ต.พรสำราญ อ.คูเมือง</t>
  </si>
  <si>
    <r>
      <t>โครงการการพัฒนาคุณภาพชีวิตและยกระดับเศรษฐกิจฐานรากที่เหมาะสมของชุมชน</t>
    </r>
    <r>
      <rPr>
        <b/>
        <sz val="16"/>
        <color theme="1"/>
        <rFont val="TH SarabunPSK"/>
        <family val="2"/>
      </rPr>
      <t xml:space="preserve">ตำบลพรสำราญ </t>
    </r>
    <r>
      <rPr>
        <sz val="16"/>
        <color theme="1"/>
        <rFont val="TH SarabunPSK"/>
        <family val="2"/>
      </rPr>
      <t>จังหวัดบุรีรัมย์ โดยการสร้างอาชีพการเลี้ยงปลาดุกในกระชังบก</t>
    </r>
  </si>
  <si>
    <t xml:space="preserve">การพัฒนารูปแบบการเลี้ยงและการเพิ่มมูลค่าผลผลิตหอยน้ำจืดสู่ตลาดเชิงพาณิชย์ </t>
  </si>
  <si>
    <t xml:space="preserve">การพัฒนาระบบแปลงหญ้าอัจฉริยะต้นแบบของเกษตรผู้เลี้ยงโคเนื้อ </t>
  </si>
  <si>
    <t xml:space="preserve">อ.ห้วยราช </t>
  </si>
  <si>
    <t xml:space="preserve"> ต.เมืองฝ้าย อ.หนองหงส์</t>
  </si>
  <si>
    <t>ต.สตึก อ.สตึก
ต.นิคม อ.สตึก</t>
  </si>
  <si>
    <t xml:space="preserve">รูปแบบการปลูกเห็ดตับเต่าที่เหมาะสมกับสภาพภูมิศาสตร์ในพื้นที่จังหวัดบุรีรัมย์ 
</t>
  </si>
  <si>
    <t>ต.เมืองฝาง อ.เมือง 
ต.เมืองโพธิ์ อ.ห้วยราช
ต.หนองชัยศรี อ.หนองหงส์
ต.เมืองฝ้าย อ.หนองหงส์
ต.สระแก้ว อ.หนองหงส์
ต.สระทอง อ.หนองหงส์</t>
  </si>
  <si>
    <t>ต.หนองตาด อ.เมือง</t>
  </si>
  <si>
    <t>เมืองนางรอง อ.นางรอง</t>
  </si>
  <si>
    <t xml:space="preserve">การพัฒนาบทบาทการบริหารท้องถิ่นอย่างมีส่วนร่วมของสภาองค์กรชุมชน 
</t>
  </si>
  <si>
    <t>ต.ทุ่งแสงทอง อ.นางรอง
ต.สะเดา อ.นางรอง
ต.นางรอง อ.นางรอง</t>
  </si>
  <si>
    <t xml:space="preserve">รูปแบบส่งเสริมการเข้าถึงกระบวนการไกลเกลี่ยข้อพิพาทภาคประชาชน ตามพระราชบัญญัติยุติธรรมชุมชน พ.ศ.2562 </t>
  </si>
  <si>
    <t>ต.ถนนหัก อ.นางรอง 
ต.อิสาณ อ.เมือง</t>
  </si>
  <si>
    <t>ต.หนองยายพิมพ์ อ.นางรอง</t>
  </si>
  <si>
    <r>
      <t xml:space="preserve">บทเพลงพระราชนิพนธ์ในพระบาทสมเด็จพระบรมชนกาธิเบศร มหาภูมิพลอดุลยเดชมหาราช บรมนาถบพิตร สำหรับวงมโหรีพื้นบ้านอีสานใต้ เพื่อรองรับการท่องเที่ยวทางวัฒนธรรม </t>
    </r>
    <r>
      <rPr>
        <b/>
        <sz val="16"/>
        <color theme="1"/>
        <rFont val="TH SarabunPSK"/>
        <family val="2"/>
      </rPr>
      <t xml:space="preserve">ชุมชนไทรโยง ตำบลลำไทรโยง อำเภอนางรอง </t>
    </r>
    <r>
      <rPr>
        <sz val="16"/>
        <color theme="1"/>
        <rFont val="TH SarabunPSK"/>
        <family val="2"/>
      </rPr>
      <t>จังหวัดบุรีรัมย์</t>
    </r>
  </si>
  <si>
    <t xml:space="preserve">ต.ลำไทรโยง อ.นางรอง </t>
  </si>
  <si>
    <t xml:space="preserve">การพัฒนารูปแบบการขับเคลื่อนกระบวนการยุติธรรมชุมชน </t>
  </si>
  <si>
    <t>ต.หนองไทร อ.นางรอง 
ต.สองห้อง อ.เมือง</t>
  </si>
  <si>
    <t>ต.โคกล่าม อ.ลำปลายมาศ</t>
  </si>
  <si>
    <t>ต.บ้านยาง อ.ลำปลายมาศ</t>
  </si>
  <si>
    <t>ต.ทะเมนชัย,ต.โคกสะอาด,ต.หนองคู,ต.แสลงพัน,ต.หนองบัวโคก อ.ลำปลายมาศ)</t>
  </si>
  <si>
    <t>ต.ลำดวน อ.กระสัง
ต.ชุมแสง อ.กระสัง</t>
  </si>
  <si>
    <t>ต.ลำดวน อ.กระสัง</t>
  </si>
  <si>
    <t>ต.บ้านปรือ อ.กระสัง</t>
  </si>
  <si>
    <t>ต.สองชั้น อ.กระสัง</t>
  </si>
  <si>
    <t>ต.กันทรารมย์ อ.กระสัง</t>
  </si>
  <si>
    <t xml:space="preserve"> อ.กระสัง</t>
  </si>
  <si>
    <t>ต.หูทำนบ อ.ปะคำ</t>
  </si>
  <si>
    <t xml:space="preserve">การวิเคราะห์ต้นทุนและผลตอบแทน โครงการลงทุนผลิตกระแสไฟฟ้าจากเซลส์แสงอาทิตย์สำหรับประยุกต์ใช้กับงานเกษตรกรรมและธุรกิจชุมชน </t>
  </si>
  <si>
    <t>ต.โนนดินแดง อ.โนนดินแดง</t>
  </si>
  <si>
    <t>ต.โคกขมิ้น อ.พลับพลาชัย</t>
  </si>
  <si>
    <t>ต.สวายจีก อ.เมือง</t>
  </si>
  <si>
    <t>อ.เมือง</t>
  </si>
  <si>
    <t>ต.บ้านยาง อ.เมือง</t>
  </si>
  <si>
    <r>
      <t>การส่งเสริมสุขภาวะเยาวชนในสถานการณ์แพร่ระบาดของโควิด19 โดยใช้โรงเรียนเป็นฐาน ในจังหวัดบุรีรัมย์</t>
    </r>
    <r>
      <rPr>
        <b/>
        <sz val="16"/>
        <color theme="1"/>
        <rFont val="TH SarabunPSK"/>
        <family val="2"/>
      </rPr>
      <t xml:space="preserve"> </t>
    </r>
  </si>
  <si>
    <t>ต.สะแกซำ อ.เมือง</t>
  </si>
  <si>
    <t>อ.บ้านใหม่ไชยพจน์</t>
  </si>
  <si>
    <t xml:space="preserve">ต.ดงพลอง อ.แคนดง </t>
  </si>
  <si>
    <t xml:space="preserve">การสร้างสุขภาวะผู้สูงอายุในชุมชน ด้วยต้นกล้าพยาบาลกับครอบครัวอุปถัมภ์ 
</t>
  </si>
  <si>
    <t>ต.กลันทา อ.เมือง</t>
  </si>
  <si>
    <t xml:space="preserve">การศึกษาภูมิปัญญาวัฒนธรรมท้องถิ่นเพื่อการเรียนรู้ อนุรักษ์ ส่งเสริม สืบสาน ศิลปวัฒนธรรม พัฒนาชุมชนให้มีความเข้มแข็งทางวัฒนธรรมอย่างยั่งยืน </t>
  </si>
  <si>
    <t>ส่งเสริมอาชีพผู้ประกอบการหลักสูตรนวดแผนไทย</t>
  </si>
  <si>
    <t>อ.ลำปลายม อ.นางรอง)</t>
  </si>
  <si>
    <t xml:space="preserve">โครงการพัฒนาระบบและกลไกดูดซับเศรษฐกิจเพื่อการยกระดับรายได้เศรษฐกิจฐานรากภายใต้การดำเนินงานในโครงการพระราชดำริของจังหวัดบุรีรัมย์  
</t>
  </si>
  <si>
    <r>
      <t>โครงการการบริหารจัดการน้ำเพื่อพื้นที่ทางการเกษตรของศูนย์พัฒนาการเรียนรู้ปะคำ  มหาวิทยาลัยราชภัฏบุรีรัมย์</t>
    </r>
    <r>
      <rPr>
        <b/>
        <sz val="16"/>
        <color theme="1"/>
        <rFont val="TH SarabunPSK"/>
        <family val="2"/>
      </rPr>
      <t xml:space="preserve"> ตำบลหูทำนบ อำเภอปะคำ</t>
    </r>
    <r>
      <rPr>
        <sz val="16"/>
        <color theme="1"/>
        <rFont val="TH SarabunPSK"/>
        <family val="2"/>
      </rPr>
      <t xml:space="preserve"> จังหวัดบุรีรัมย์</t>
    </r>
  </si>
  <si>
    <t>ศูนย์อุดมศึกษาปะคำ</t>
  </si>
  <si>
    <r>
      <t xml:space="preserve">โครงการการพัฒนาต่อยอดภูมิปัญญางานหัตกรรมวัสดุท้องถิ่น สู่การพัฒนานวัตกรรมชุมชน  </t>
    </r>
    <r>
      <rPr>
        <b/>
        <sz val="16"/>
        <color theme="1"/>
        <rFont val="TH SarabunPSK"/>
        <family val="2"/>
      </rPr>
      <t xml:space="preserve"> </t>
    </r>
  </si>
  <si>
    <t>ต.หูทำนบ อ.ปะคำ  
ต.สะเดา อ.นางรอง</t>
  </si>
  <si>
    <t>ต.สามแวง อ.ห้วยราช</t>
  </si>
  <si>
    <t>พื้นที่ดำเนินโครงการ</t>
  </si>
  <si>
    <t>อ.ลำปลายมาศ อ.โนนดินแดง 
อ.ปะคำ อ.ประโคนชัย 
อ.บ้านกรวด อ.ละหานทราย 
อ.นางรอง อ.พลับพลาชัย 
อ.กระสัง อ.พุทไธสง อ.นาโพธิ์
อ.หนองหงส์</t>
  </si>
  <si>
    <t>ต.แคนดง ต.ดงพลอง ต.ป่าหนาม
ต.สระบัว อ.แคนดง</t>
  </si>
  <si>
    <t>ต.ทุ่งจังหัน อ.โนนสุวรรณ</t>
  </si>
  <si>
    <t>ต.ดงอีจาน อ.โนนสุวรรณ</t>
  </si>
  <si>
    <t xml:space="preserve">ต.ประทัดบุ อ.ประโคนชัย </t>
  </si>
  <si>
    <t>ต.บึงเจริญ อ.บ้านกรวด
ต.หนองไม้งาม อ.บ้านกรวด</t>
  </si>
  <si>
    <t>ต.บ้านกรวด อ.บ้านกรวด</t>
  </si>
  <si>
    <t xml:space="preserve">ต.นาโพธิ์ อ.นาโพธิ์ </t>
  </si>
  <si>
    <t>ต.ไทยสามัคคี อ.หนองหงส์</t>
  </si>
  <si>
    <t xml:space="preserve">รูปแบบการพัฒนาผลผลิตและต่อยอดผลิตภัณฑ์ชุมชนด้วยเทคโนโลยีและนวัตกรรม </t>
  </si>
  <si>
    <t>ต.เมืองฝ้าย ต.สระแก้ว ต.สระทอง อ.หนองหงส์</t>
  </si>
  <si>
    <t>ต.สนวน อ.ห้วยราช</t>
  </si>
  <si>
    <t>การยกระดับมาตรฐานกระบวนการผลิตอาหารเพื่อสุขภาพจากข้าวและผลพลอยได้จาก ข้าวหอมมะลิดินภูเขาไฟบุรีรัมย์อำเภอห้วยราช จังหวัดบุรีรัมย์</t>
  </si>
  <si>
    <t>ต.สนวน ต.ห้วยราช ต.โคกเหล็ก
อ.ห้วยราช</t>
  </si>
  <si>
    <t>อ.สตึก</t>
  </si>
  <si>
    <t>ต.เมืองแก อ.สตึก</t>
  </si>
  <si>
    <t xml:space="preserve">การศึกษาอิทธิพลชนิดของแร่ธาตุหลักในดินโคลนหมัก“ผ้าไหม(ม่วง)ทูลถวาย” สมเด็จพระกนิษฐาธิราชเจ้า กรมสมเด็จพระเทพรัตนราชสุดาฯ สยามบรมราชกุมารี ร่วมกับสีย้อมธรรมชาติ (ฝาง) และพัฒนาออกแบบผลิตภัณฑ์ผ้าไหมเพื่อยกระดับและเพิ่มรายได้ให้ชุมชน ณ บ้านตาลอง อำเภอสตึก จังหวัดบุรีรัมย์ </t>
  </si>
  <si>
    <t>ต.ทุ่งวัง อ.สตึก</t>
  </si>
  <si>
    <t>ต.สะแกโพรง อ.เมือง</t>
  </si>
  <si>
    <t>ต.หนองโบสถ์ อ.นางรอง</t>
  </si>
  <si>
    <t>ต.โคกสะอาด อ.ลำปลายมาศ</t>
  </si>
  <si>
    <t xml:space="preserve">การพัฒนาและขับเคลื่อนเครือข่ายผู้ผลิตข้าวอินทรีย์สู่มาตรฐานผลิตภัณฑ์เกษตรมูลค่าสูงสู่เชิงพาณิชย์ ในเขตพื้นที่อำเภอลำปลายมาศ จังหวัดบุรีรัมย์ 
</t>
  </si>
  <si>
    <t>ต.โคกสะอาด ต.หนองโดน 
ต.โคกกลาง อ.ลำปลายมาศ</t>
  </si>
  <si>
    <t>ต.หนองคู อ.ลำปลายมาศ</t>
  </si>
  <si>
    <t>อ.ลำปลายมาศ</t>
  </si>
  <si>
    <t>ต.อิสาณ อ.เมือง</t>
  </si>
  <si>
    <t>อ.กระสัง</t>
  </si>
  <si>
    <t>ต.บ้านบัว อ.เมือง</t>
  </si>
  <si>
    <t xml:space="preserve">โครงการยกระดับผลิตภัณฑ์ชุมชน OTOP จังหวัดบุรีรัมย์ ประเภทอาหาร ด้วยวิทยาศาสตร์ เทคโนโลยีและนวัตกรรม ปี 2566 </t>
  </si>
  <si>
    <t>อ.นางรอง อ.หนองกี่</t>
  </si>
  <si>
    <t xml:space="preserve">ยกระดับผลิตภัณฑ์ชุมชน OTOP จังหวัดบุรีรัมย์ ประเภทสมุนไพร ด้วยวิทยาศาสตร์ เทคโนโลยีและนวัตกรรม  ปี 2566 </t>
  </si>
  <si>
    <t>อ.บ้านด่าน</t>
  </si>
  <si>
    <t>ต.สายตะกู อ.บ้านกรวด</t>
  </si>
  <si>
    <t>จ.บุรีรัมย์</t>
  </si>
  <si>
    <t xml:space="preserve">โครงการชีวิตวิถีใหม่ (New Normal) เพื่อการฟื้นฟูและพัฒนาเศรษฐกิจ สังคม และวิถีความเป็นอยู่ของเกษตรกร ในวิกฤติการณ์ COVID-19 ในพื้นที่อำเภอนาโพธิ์ จังหวัดบุรีรัมย์ </t>
  </si>
  <si>
    <t>ต.บ้านคู ต.ดอนกอก ต.ศรีสว่าง อ.นาโพธิ์</t>
  </si>
  <si>
    <t>ต.บ้านตะโก อ.ห้วยราช</t>
  </si>
  <si>
    <t xml:space="preserve">เกษตรวิถีชีวิตใหม่ (New Normal) เพื่อการฟื้นฟูและยกระดับคุณภาพชีวิต เศรษฐกิจฐานราก ผ่านกระบวนการแปรรูปผลิตภัณฑ์จากชุมชนท้องถิ่น "ถ่านอัดแท่ง" ภายใต้การพัฒนาเศรษฐกิจแบบ BCG Model </t>
  </si>
  <si>
    <t>ต.ศรีภูมิ อ.กระสัง</t>
  </si>
  <si>
    <t>ต.ในเมือง อ.เมือง</t>
  </si>
  <si>
    <t>อ.หนองกี่</t>
  </si>
  <si>
    <r>
      <t>โครงการเสริมสร้างมาตรการควบคุมและป้องกันการการแพร่ระบาดของโรคติดเชื้อไวรัสโคโรน่า 2019 (COVID - 19) ในเขตพื้นที่</t>
    </r>
    <r>
      <rPr>
        <b/>
        <sz val="16"/>
        <color theme="1"/>
        <rFont val="TH SarabunPSK"/>
        <family val="2"/>
      </rPr>
      <t>อำเภอบ้านใหม่ไชยพจน์</t>
    </r>
    <r>
      <rPr>
        <sz val="16"/>
        <color theme="1"/>
        <rFont val="TH SarabunPSK"/>
        <family val="2"/>
      </rPr>
      <t xml:space="preserve">  จังหวัดบุรีรัมย์ </t>
    </r>
    <r>
      <rPr>
        <b/>
        <sz val="16"/>
        <color theme="1"/>
        <rFont val="TH SarabunPSK"/>
        <family val="2"/>
      </rPr>
      <t xml:space="preserve"> 
</t>
    </r>
  </si>
  <si>
    <t xml:space="preserve">ต.หนองแวง อ.บ้านใหม่ไชยพจน์       </t>
  </si>
  <si>
    <r>
      <t>โครงการเสริมสร้างมาตรการควบคุมและป้องกันการการแพร่ระบาดของโรคติดเชื้อไวรัสโคโรน่า 2019 (COVID - 19) ในเขตพื้นที่</t>
    </r>
    <r>
      <rPr>
        <b/>
        <sz val="16"/>
        <color theme="1"/>
        <rFont val="TH SarabunPSK"/>
        <family val="2"/>
      </rPr>
      <t xml:space="preserve">อำเภอหนองกี่ </t>
    </r>
    <r>
      <rPr>
        <sz val="16"/>
        <color theme="1"/>
        <rFont val="TH SarabunPSK"/>
        <family val="2"/>
      </rPr>
      <t xml:space="preserve"> จังหวัดบุรีรัมย์    
</t>
    </r>
    <r>
      <rPr>
        <b/>
        <sz val="16"/>
        <color theme="1"/>
        <rFont val="TH SarabunPSK"/>
        <family val="2"/>
      </rPr>
      <t xml:space="preserve">   </t>
    </r>
    <r>
      <rPr>
        <sz val="16"/>
        <color theme="1"/>
        <rFont val="TH SarabunPSK"/>
        <family val="2"/>
      </rPr>
      <t xml:space="preserve">  </t>
    </r>
  </si>
  <si>
    <t>ต.ดอนอะราง อ.หนองกี่)</t>
  </si>
  <si>
    <t>ต.ประโคนชัย จ.บุรีรัมย์</t>
  </si>
  <si>
    <t>ต.สี่เหลี่ยม อ.ประโคนชัย</t>
  </si>
  <si>
    <t xml:space="preserve">โครงการอันเนื่องมาจากพระราชดำริ บูรณาการศาสตร์พระราชากับการพัฒนางานด้านการเกษตร สู่การนำไปใช้ประโยชน์ เพื่อท้องถิ่นอย่างยั่งยืน </t>
  </si>
  <si>
    <t>ต.บ้านคู ต.ดอนกอก 
ต.ศรีสว่าง อ.นาโพธิ์</t>
  </si>
  <si>
    <t>ต.สะแก อ.สตึก</t>
  </si>
  <si>
    <t>ต.ดอนกอก อ.นาโพธิ์</t>
  </si>
  <si>
    <t xml:space="preserve">โครงการส่งเสริม สืบสาน รักษาและต่อยอดโครงการอันเนื่องมาจากพระราชดำริเพื่อการพัฒนาการศึกษาและยกระดับคุณภาพการเรียนรู้อย่างทั่วถึงและยั่งยืน ในพื้นที่ให้บริการของคณะวิทยาศาสตร์ </t>
  </si>
  <si>
    <t xml:space="preserve">โครงการส่งเสริม สืบสาน รักษา และต่อยอดโครงการอันเนื่องมาจากพระราชดำริเพื่อการพัฒนาผลิตภัณฑ์พืชสมุนไพร </t>
  </si>
  <si>
    <t>โรงเรียนในโครงการพระราชดำริฯ และโรงเรียนในโครงการกองทุนการศึกษา</t>
  </si>
  <si>
    <t xml:space="preserve">โครงการสืบสาน รักษา และต่อยอดโครงการอันเนื่องมาจากพระราชดำริเพื่อการพัฒนาการศึกษาและยกระดับคุณภาพการเรียนรู้ อย่างทั่วถึง และยั่งยืน ในพื้นที่ที่ให้บริการของคณะครุศาสตร์  </t>
  </si>
  <si>
    <t>ต.กู่สวนแตง อ.บ้านใหม่ไชยพจน์</t>
  </si>
  <si>
    <t xml:space="preserve">ต.หนองแวง อ.ละหานทราย </t>
  </si>
  <si>
    <r>
      <t xml:space="preserve">การลดการใช้พลังงานไฟฟ้าด้วยเซลล์แสงอาทิตย์โรงเรียนในโครงการพระราชดำริ กรณีศึกษา : โรงเรียนเพียงหลวง ๒  ในทูลกระหม่อมหญิงอุบลรัตนราชกัญญา สิริวัฒนาพรรณวดี </t>
    </r>
    <r>
      <rPr>
        <b/>
        <sz val="16"/>
        <color theme="1"/>
        <rFont val="TH SarabunPSK"/>
        <family val="2"/>
      </rPr>
      <t>อำเภอบ้านกรวด</t>
    </r>
    <r>
      <rPr>
        <sz val="16"/>
        <color theme="1"/>
        <rFont val="TH SarabunPSK"/>
        <family val="2"/>
      </rPr>
      <t xml:space="preserve"> จังหวัดบุรีรัมย์ </t>
    </r>
    <r>
      <rPr>
        <b/>
        <sz val="16"/>
        <color theme="1"/>
        <rFont val="TH SarabunPSK"/>
        <family val="2"/>
      </rPr>
      <t xml:space="preserve"> </t>
    </r>
  </si>
  <si>
    <t xml:space="preserve">อาจารย์ดร.กัลยาณี ธีระวงศ์ภิญโญ 
</t>
  </si>
  <si>
    <t>อาจารย์จันทิราพร  ศิรินนท์</t>
  </si>
  <si>
    <t xml:space="preserve">อาจารย์นิธิโรจน์ ศุภกฤษสุวรรณกุล </t>
  </si>
  <si>
    <t>อาจารย์ปิติวรรณ  ฝ้ายโคกสูง</t>
  </si>
  <si>
    <t>อาจารย์กิตติกร  ฮวดศรี</t>
  </si>
  <si>
    <t xml:space="preserve">รศ.ดร.ปรีชา ปาโนรัมย์ </t>
  </si>
  <si>
    <t>อาจารย์ฤทัยภัทร  ให้ศิริกุล</t>
  </si>
  <si>
    <t>อาจารย์สุริยา รักการศิลป์</t>
  </si>
  <si>
    <t>อาจารย์วณิชา  แผลงรักษา</t>
  </si>
  <si>
    <t>อาจารย์ทิพย์สุดา  ทาสีดำ</t>
  </si>
  <si>
    <t>อาจารย์อนงค์  ทองเรือง</t>
  </si>
  <si>
    <t>อาจารย์กุลกันยา  ศรีสุข</t>
  </si>
  <si>
    <t>อาจารย์จงกล ศิริประภา</t>
  </si>
  <si>
    <t>อาจารย์อรรถกร  จัตุกูล</t>
  </si>
  <si>
    <t>อาจารย์ ดร.พนาสินธุ์  ศรีวิเศษ</t>
  </si>
  <si>
    <t>อาจารย์ ดร.ทิพวัลย์ แสนคำ</t>
  </si>
  <si>
    <t>อาจารย์ ดร.ธีรารัตน์  จีระมะกร</t>
  </si>
  <si>
    <t>อาจารย์ ภัคณิษา  อภิศุภกรกุล</t>
  </si>
  <si>
    <t>อาจารย์ ชลิตา เจริญเนตร</t>
  </si>
  <si>
    <t>อาจารย์กนิษฐา  จอดนอก</t>
  </si>
  <si>
    <r>
      <t xml:space="preserve">การยกระดับมาตรฐานการแปรรูปผลิตภัณฑ์จาก "กัญชา" ของกลุ่มวิสาหกิจชุมชนปลูกพืชสมุนไพร </t>
    </r>
    <r>
      <rPr>
        <b/>
        <sz val="16"/>
        <color theme="1"/>
        <rFont val="TH SarabunPSK"/>
        <family val="2"/>
      </rPr>
      <t>อำเภอกระสัง</t>
    </r>
    <r>
      <rPr>
        <sz val="16"/>
        <color theme="1"/>
        <rFont val="TH SarabunPSK"/>
        <family val="2"/>
      </rPr>
      <t xml:space="preserve"> จังหวัดบุรีรัมย์ เพื่อโอกาสการขยายตลาดภูมิปัญญาในช่วงสถานการณ์การแพร่ระบาดของโรคโควิด-19 
</t>
    </r>
  </si>
  <si>
    <r>
      <t xml:space="preserve">กลยุทธ์การยกระดับมาตฐานผลิตภัณฑ์ชุมชนของกลุ่มวิสาหกิจสุมนไพรฟ้าทะลายโจร  ในช่วงสถานการณ์โรคระบาดโควิด-19 เพื่อสามารถจำหน่ายได้ในตลาดการค้าสมัยใหม่ </t>
    </r>
    <r>
      <rPr>
        <b/>
        <sz val="16"/>
        <color theme="1"/>
        <rFont val="TH SarabunPSK"/>
        <family val="2"/>
      </rPr>
      <t>ตำบลบ้านบัว อำเภอเมือง</t>
    </r>
    <r>
      <rPr>
        <sz val="16"/>
        <color theme="1"/>
        <rFont val="TH SarabunPSK"/>
        <family val="2"/>
      </rPr>
      <t xml:space="preserve"> จังหวัดบุรีรัมย์
</t>
    </r>
  </si>
  <si>
    <r>
      <t>การเสริมสร้างศักยภาพครูและพัฒนา</t>
    </r>
    <r>
      <rPr>
        <b/>
        <sz val="16"/>
        <color theme="1"/>
        <rFont val="TH SarabunPSK"/>
        <family val="2"/>
      </rPr>
      <t xml:space="preserve">โรงเรียนสาธิตมหาวิทยาลัยราชภัฏบุรีรัมย์ </t>
    </r>
    <r>
      <rPr>
        <sz val="16"/>
        <color theme="1"/>
        <rFont val="TH SarabunPSK"/>
        <family val="2"/>
      </rPr>
      <t>ให้เป็นศูนย์ฝึกปฏิบัติการและการวิจัยเพื่อเป็นต้นแบบด้านการจัดการเรียนรู้ฐานสมรรถนะเชิงรุก</t>
    </r>
  </si>
  <si>
    <t xml:space="preserve">โรงเรียนสาธิตมหาวิทยาลัยราชภัฏบุรีรัมย์ </t>
  </si>
  <si>
    <r>
      <t>การพัฒนาหลักสูตรเรียนรู้งานก่อสร้างตามภูมิปัญญาท้องถิ่น ไทย ลาว เขมร ส่วย ในพื้นที่</t>
    </r>
    <r>
      <rPr>
        <b/>
        <sz val="16"/>
        <color theme="1"/>
        <rFont val="TH SarabunPSK"/>
        <family val="2"/>
      </rPr>
      <t>ตำบลบ้านบัว ตำบลกระสัง และตำบลลุมปุ๊ก อำเภอเมืองบุรีรัมย์</t>
    </r>
    <r>
      <rPr>
        <sz val="16"/>
        <color theme="1"/>
        <rFont val="TH SarabunPSK"/>
        <family val="2"/>
      </rPr>
      <t xml:space="preserve"> จังหวัดบุรีรัมย์</t>
    </r>
  </si>
  <si>
    <r>
      <t>โครงการวิศวกรสังคมสร้างชุมชนเข้มแข็งด้วยวิจัยและนวัตกรรม  เพื่อพัฒนาและยกระดับคุณภาพสินค้าผลิตภัณฑ์ปลาส้มพื้นถิ่น</t>
    </r>
    <r>
      <rPr>
        <b/>
        <sz val="16"/>
        <color theme="1"/>
        <rFont val="TH SarabunPSK"/>
        <family val="2"/>
      </rPr>
      <t xml:space="preserve"> ตำบลเสม็ด อำเภอเมือง</t>
    </r>
    <r>
      <rPr>
        <sz val="16"/>
        <color theme="1"/>
        <rFont val="TH SarabunPSK"/>
        <family val="2"/>
      </rPr>
      <t xml:space="preserve"> จังหวัดบุรีรัมย์ สู่การสร้างขีดความสามารถในการแข่งขันเชิงพาณิชย์</t>
    </r>
  </si>
  <si>
    <t xml:space="preserve">โครงการสร้างเครือข่ายพ่อ แม่ ผู้ปกครอง และครูเพื่อการปฏิรูปการเรียนรู้และยกระดับคุณภาพการศึกษาที่ยั่งยืน </t>
  </si>
  <si>
    <t>3.3.8</t>
  </si>
  <si>
    <t>ต.ท่าม่วง อ.เภอสตึก
มรภ.บุรีรัมย์</t>
  </si>
  <si>
    <t>ต.เสม็ด อ.เมือง
มรภ.บุรีรัมย์</t>
  </si>
  <si>
    <t>มรภ.บุรีรัมย์</t>
  </si>
  <si>
    <t xml:space="preserve">โครงการปกป้อง เชิดชูสถาบันพระมหากษัตริย์ สร้างความรัก สามัคคี ทำดีด้วยหัวใจ เทิดไท้องค์ราชัน เพื่อการพัฒนาท้องถิ่น </t>
  </si>
  <si>
    <t>ต.หูทำนบ อ.ปะคำ 
มรภ.บุรีรัมย์</t>
  </si>
  <si>
    <t xml:space="preserve">โครงการการบูรณาการหลักสูตรระยะสั้นเพื่อเพิ่มคุณค่าในการเรียนรู้ตลอดชีวิตเพื่อรองรับการศึกษาที่เท่าเทียมและทั่วถึงการส่งเสริมการเรียนรู้ตลอดชีวิตแก่ทุกคน </t>
  </si>
  <si>
    <t>ต.บ้านบัว ต.กระสัง ต.ลุมปุ๊กมรภ.บุรีรัมย์</t>
  </si>
  <si>
    <r>
      <t>โครงการยกระดับคุณภาพการศึกษาเพื่อการเรียนรู้ที่ยั่งยืน เพื่อรองรับการสร้างวิศวกรสังคมสู่การพัฒนาชุมชนแบบบูรณาการ</t>
    </r>
    <r>
      <rPr>
        <b/>
        <sz val="16"/>
        <color theme="1"/>
        <rFont val="TH SarabunPSK"/>
        <family val="2"/>
      </rPr>
      <t xml:space="preserve"> </t>
    </r>
  </si>
  <si>
    <t xml:space="preserve">ต.ดอนกอก ต.บ้านคู 
ต.นาโพธิ์ อ.นาโพธิ์ </t>
  </si>
  <si>
    <t>ต.สวายจีก ต.ในเมือง 
ต.พระครู ต.อิสาน 
ต.ชุมเห็ด มรภ.บุรีรัมย์</t>
  </si>
  <si>
    <t xml:space="preserve">ผศ.ดร.สุพัตรา รักการศิลป์ </t>
  </si>
  <si>
    <t>อาจารย์ดร.พิสมัย  ประชานันท์</t>
  </si>
  <si>
    <t>วันที่ 20 สิงหาคม 2565 เวลา 15.30 น. - 20.00 น.</t>
  </si>
  <si>
    <t>วันที่ 21 สิงหาคม 2565 เวลา 09.00 น. - 10.30 น.</t>
  </si>
  <si>
    <t>วันที่ 21 สิงหาคม 2565 เวลา 13.00 น. - 14.00 น.</t>
  </si>
  <si>
    <t>วันที่ 21 สิงหาคม 2565 เวลา 14.00 น. - 15.30 น.</t>
  </si>
  <si>
    <t>วันที่ 21 สิงหาคม 2565 เวลา 15.30 น. - 20.00 น.</t>
  </si>
  <si>
    <r>
      <t xml:space="preserve">การเสริมสร้างผู้ประกอบการรายใหม่ สำหรับกลุ่มวิสาหกิจชุมชนผู้เลี้ยงโค  สู่มาตรฐานเชิงพาณิชย์ </t>
    </r>
    <r>
      <rPr>
        <b/>
        <sz val="16"/>
        <color theme="1"/>
        <rFont val="TH SarabunPSK"/>
        <family val="2"/>
      </rPr>
      <t>ตำบลโคกล่าม อำเภอลำปลายมาศ</t>
    </r>
    <r>
      <rPr>
        <sz val="16"/>
        <color theme="1"/>
        <rFont val="TH SarabunPSK"/>
        <family val="2"/>
      </rPr>
      <t>จังหวัดบุรีรัมย์</t>
    </r>
  </si>
  <si>
    <r>
      <t>โครงการการบริหารจัดการน้ำเพื่อพื้นที่ทางการเกษตรของศูนย์พัฒนาการเรียนรู้ปะคำ มหาวิทยาลัยราชภัฏบุรีรัมย์</t>
    </r>
    <r>
      <rPr>
        <b/>
        <sz val="16"/>
        <color theme="1"/>
        <rFont val="TH SarabunPSK"/>
        <family val="2"/>
      </rPr>
      <t xml:space="preserve"> ตำบลหูทำนบ อำเภอปะคำ</t>
    </r>
    <r>
      <rPr>
        <sz val="16"/>
        <color theme="1"/>
        <rFont val="TH SarabunPSK"/>
        <family val="2"/>
      </rPr>
      <t xml:space="preserve"> จังหวัดบุรีรัมย์</t>
    </r>
  </si>
  <si>
    <r>
      <t>โครงการพัฒนาศักยภาพนักศึกษาคณะวิทยาศาสตร์ เพื่อรองรับการสร้างวิศวกรสังคมสู่การพัฒนาชุมชนแบบบูรณาการ ในพื้นที่</t>
    </r>
    <r>
      <rPr>
        <b/>
        <sz val="16"/>
        <color theme="1"/>
        <rFont val="TH SarabunPSK"/>
        <family val="2"/>
      </rPr>
      <t>ตำบลท่าม่วง อำเภอ สตึก</t>
    </r>
    <r>
      <rPr>
        <sz val="16"/>
        <color theme="1"/>
        <rFont val="TH SarabunPSK"/>
        <family val="2"/>
      </rPr>
      <t xml:space="preserve"> จังหวัดบุรีรัมย์</t>
    </r>
  </si>
  <si>
    <t>วันที่ 22 สิงหาคม 2565 เวลา 15.30 น. - 17.00 น.</t>
  </si>
  <si>
    <r>
      <t>การพัฒนาศักยภาพครูประจำการที่สำเร็จการศึกษาจากมหาวิทยาลัยราชภัฏ
ให้เป็นมืออาชีพด้านการจัดการเรียนรู้หลักสูตรฐานสมรรถนะเพื่อพัฒนาผู้เรียนสู่ศตวรรษที่ 21</t>
    </r>
    <r>
      <rPr>
        <b/>
        <sz val="16"/>
        <color theme="1"/>
        <rFont val="TH SarabunPSK"/>
        <family val="2"/>
      </rPr>
      <t xml:space="preserve"> สังกัดสำนักงานเขตพื้นที่การศึกษามัธยมศึกษาบุรีรัมย์
</t>
    </r>
  </si>
  <si>
    <t>วันที่ 22 สิงหาคม 2565 เวลา 17.00 น. - 18.00 น.</t>
  </si>
  <si>
    <t>วันที่ 22 สิงหาคม 2565 เวลา 18.00 น. - 20.00 น.</t>
  </si>
  <si>
    <t>วันที่ 23 สิงหาคม 2565 เวลา 15.30 น. - 17.00 น.</t>
  </si>
  <si>
    <t>วันที่ 23 สิงหาคม 2565 เวลา 17.00 น. - 18.00 น.</t>
  </si>
  <si>
    <t>วันที่ 23 สิงหาคม 2565 เวลา 18.00 น. - 20.00 น.</t>
  </si>
  <si>
    <t>ตารางนำเสนอเพื่อรับฟังแนวทางกระบวนการและข้อเสนอแนะในการดำเนินงาน
เพื่อการพิจารณาดำเนินโครงการพัฒนาท้องถิ่นให้เป็นรูปธรรม
ภายใต้โครงการยุทธศาสตร์มหาวิทยาลัยราชภัฏเพื่อการพัฒนาท้องถิ่น 
ประจำปีงบประมาณ พ.ศ. 2566
ณ ห้องประชุมสุพรรณิการ์ ชั้น 2 อาคารเฉลิมพระเกียรติ 50 พรรษา มหาวชิราลงกรณ</t>
  </si>
  <si>
    <t>วันที่ 21 สิงหาคม 2565 เวลา 10.30 น. - 12.00 น.</t>
  </si>
  <si>
    <t>โครงการติดตาม ประเมินผล และรายงานผลการดำเนินโครงการยุทธศาสตร์มหาวิทยาลัยราชภัฏเพื่อการพัฒนาท้องถิ่นในพื้นที่บริการของคณะวิทยาการจัดการ</t>
  </si>
  <si>
    <t xml:space="preserve">โครงการติดตาม ประเมินผล และรายงานผลการดำเนินโครงการยุทธศาสตร์มหาวิทยาลัยราชภัฏเพื่อการพัฒนาท้องถิ่นในพื้นที่บริการของคณะวิทยาศาสตร์ </t>
  </si>
  <si>
    <t xml:space="preserve">โครงการติดตาม ประเมินผล และรายงานผลการดำเนินโครงการยุทธศาสตร์มหาวิทยาลัยราชภัฏเพื่อการพัฒนาท้องถิ่นในพื้นที่บริการของคณะมนุษยศาสตร์และสังคมศาสตร์ </t>
  </si>
  <si>
    <t xml:space="preserve">โครงการติดตาม ประเมินผล และรายงานผลการดำเนินโครงการยุทธศาสตร์มหาวิทยาลัยราชภัฏเพื่อการพัฒนาท้องถิ่นในพื้นที่บริการของคณะเทคโนโลยีการเกษตร </t>
  </si>
  <si>
    <t xml:space="preserve">โครงการติดตาม ประเมินผล และรายงานผลการดำเนินโครงการยุทธศาสตร์มหาวิทยาลัยราชภัฏเพื่อการพัฒนาท้องถิ่นในพื้นที่บริการของคณะเทคโนโลยีอุตสาหกรรม </t>
  </si>
  <si>
    <t>โครงการติดตาม ประเมินผล และรายงานผลการดำเนินโครงการยุทธศาสตร์มหาวิทยาลัยราชภัฏเพื่อการพัฒนาท้องถิ่นในพื้นที่บริการของคณะพยาบาลศาสตร์</t>
  </si>
  <si>
    <t>โครงการกำกับและสังเคราะห์ผลการดำเนินโครงการยุทธศาสตร์มหาวิทยาลัยราชภัฏเพื่อการพัฒนาท้องถิ่น</t>
  </si>
  <si>
    <t>โครงการกำกับและสังเคราะห์ผลการดำเนินโครงการยุทธศาสตร์มหาวิทยาลัยราชภัฏเพื่อการยกระดับคุณภาพการศึกษา</t>
  </si>
  <si>
    <t>โครงการกำกับและสังเคราะห์ผลการดำเนินโครงการยุทธศาสตร์มหาวิทยาลัยราชภัฏเพื่อการผลิตและพัฒนาครู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</si>
  <si>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</si>
  <si>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</si>
  <si>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</si>
  <si>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</si>
  <si>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</si>
  <si>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</si>
  <si>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</si>
  <si>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</si>
  <si>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มหาวิทยาลัยราชภัฏบุรีรัมย์</t>
  </si>
  <si>
    <t xml:space="preserve">โครงการสรุปและรายงานผลการดำเนินโครงการยุทธศาสตร์มหาวิทยาลัยราชภัฏเพื่อการพัฒนาท้องถิ่น </t>
  </si>
  <si>
    <t>โครงการการยกระดับคุณภาพการจัดการเรียนรู้ภาษาไทยให้เด็กไทยวิถีใหม่อ่านออกเขียนได้ กลุ่มโรงเรียนตชด.และโรงเรียนกองทุนศึกษาในพื้นที่ให้บริการของคณะครุศาสตร์</t>
  </si>
  <si>
    <t>คณะมนุษยศาสตร์ ฯ</t>
  </si>
  <si>
    <t>3.1.7</t>
  </si>
  <si>
    <t>3.1.8</t>
  </si>
  <si>
    <t>3.1.9</t>
  </si>
  <si>
    <t>3.1.10</t>
  </si>
  <si>
    <t>3.1.11</t>
  </si>
  <si>
    <t>3.1.12</t>
  </si>
  <si>
    <t>3.1.13</t>
  </si>
  <si>
    <t>3.1.14</t>
  </si>
  <si>
    <t>3.1.15</t>
  </si>
  <si>
    <t>3.1.16</t>
  </si>
  <si>
    <t>3.4.8</t>
  </si>
  <si>
    <t>คณบดีเทคโนโลยีการเกษตร</t>
  </si>
  <si>
    <t>คณบดีคณะเทคโนโลยีอุตฯ</t>
  </si>
  <si>
    <t>โครงการติดตาม ประเมินผล และรายงานผลการดำเนินโครงการยุทธศาสตร์มหาวิทยาลัยราชภัฏเพื่อการพัฒนาท้องถิ่นในพื้นที่บริการของคณะครุศาสตร์</t>
  </si>
  <si>
    <t>4.1.11</t>
  </si>
  <si>
    <r>
      <t xml:space="preserve">การพัฒนาประสิทธิภาพการบริหารจัดการกลุ่มชุมชนแบบมีส่วนร่วมของการแปรรูปเห็ด บ้านสายตรี 3 </t>
    </r>
    <r>
      <rPr>
        <b/>
        <sz val="15"/>
        <color theme="1"/>
        <rFont val="TH SarabunPSK"/>
        <family val="2"/>
      </rPr>
      <t xml:space="preserve">ตำบลบึงเจริญ อำเภอบ้านกรวด </t>
    </r>
    <r>
      <rPr>
        <sz val="15"/>
        <color theme="1"/>
        <rFont val="TH SarabunPSK"/>
        <family val="2"/>
      </rPr>
      <t>จังหวัดบุรีรัมย์</t>
    </r>
  </si>
  <si>
    <r>
      <t>การออกแบบเรขศิลป์สิ่งแวดล้อมสำหรับสถานที่ท่องเที่ยวเชิงนวัตกรรมสร้างสรรค์ ใน</t>
    </r>
    <r>
      <rPr>
        <b/>
        <sz val="15"/>
        <color theme="1"/>
        <rFont val="TH SarabunPSK"/>
        <family val="2"/>
      </rPr>
      <t>ตำบลบ้านไทร</t>
    </r>
    <r>
      <rPr>
        <sz val="15"/>
        <color theme="1"/>
        <rFont val="TH SarabunPSK"/>
        <family val="2"/>
      </rPr>
      <t xml:space="preserve"> </t>
    </r>
    <r>
      <rPr>
        <b/>
        <sz val="15"/>
        <color theme="1"/>
        <rFont val="TH SarabunPSK"/>
        <family val="2"/>
      </rPr>
      <t>อำเภอประโคนชัย</t>
    </r>
    <r>
      <rPr>
        <sz val="15"/>
        <color theme="1"/>
        <rFont val="TH SarabunPSK"/>
        <family val="2"/>
      </rPr>
      <t xml:space="preserve"> จังหวัดบุรีรัมย์</t>
    </r>
  </si>
  <si>
    <r>
      <t xml:space="preserve">การพัฒนาศักยภาพกลุ่มอาชีพผู้ปลูกกล้วยหอมทอง โดยใช้เทคโนโลยีและนวัตกรรมเพื่อส่งเสริมเศรษฐกิจฐานราก ของวิสาหกิจชุมชนกลุ่มแม่บ้านขลุงไผ่ </t>
    </r>
    <r>
      <rPr>
        <b/>
        <sz val="15"/>
        <color theme="1"/>
        <rFont val="TH SarabunPSK"/>
        <family val="2"/>
      </rPr>
      <t>ตำบลโนนสุวรรณ อำเภอโนนสุวรรณ</t>
    </r>
    <r>
      <rPr>
        <sz val="15"/>
        <color theme="1"/>
        <rFont val="TH SarabunPSK"/>
        <family val="2"/>
      </rPr>
      <t xml:space="preserve"> จังหวัดบุรีรัมย์</t>
    </r>
  </si>
  <si>
    <r>
      <t>โครงการการพัฒนาคุณภาพชีวิตและยกระดับเศรษฐกิจฐานรากที่เหมาะสมของชุมชน</t>
    </r>
    <r>
      <rPr>
        <b/>
        <sz val="15"/>
        <color theme="1"/>
        <rFont val="TH SarabunPSK"/>
        <family val="2"/>
      </rPr>
      <t xml:space="preserve">ตำบลพรสำราญ </t>
    </r>
    <r>
      <rPr>
        <sz val="15"/>
        <color theme="1"/>
        <rFont val="TH SarabunPSK"/>
        <family val="2"/>
      </rPr>
      <t>จังหวัดบุรีรัมย์ โดยการสร้างอาชีพการเลี้ยงปลาดุกในกระชังบก</t>
    </r>
  </si>
  <si>
    <r>
      <t xml:space="preserve">การเลี้ยงกุ้งฝอยที่เหมาะสมกับเกษตรกร เพื่อรองรับการพัฒนาเศรษฐกิจฐานราก </t>
    </r>
    <r>
      <rPr>
        <b/>
        <sz val="15"/>
        <color theme="1"/>
        <rFont val="TH SarabunPSK"/>
        <family val="2"/>
      </rPr>
      <t>ตำบลสองห้อง อำเภอเมือง</t>
    </r>
    <r>
      <rPr>
        <sz val="15"/>
        <color theme="1"/>
        <rFont val="TH SarabunPSK"/>
        <family val="2"/>
      </rPr>
      <t xml:space="preserve"> จังหวัดบุรีรัมย์  </t>
    </r>
  </si>
  <si>
    <r>
      <t>การยกระดับเศรษฐกิจฐานรากด้วยการพัฒนาผลิตภัณฑ์มูลค่าสูง และหนุนเสริมการใช้เทคโนโลยีดิจิทัลในการสร้างธุรกิจชุมชนออนไลน์ยุค 4.0 (Startup Community) สำหรับกลุ่มวิสาหกิจชุมชน</t>
    </r>
    <r>
      <rPr>
        <b/>
        <sz val="15"/>
        <color theme="1"/>
        <rFont val="TH SarabunPSK"/>
        <family val="2"/>
      </rPr>
      <t xml:space="preserve">อำเภอห้วยราช </t>
    </r>
    <r>
      <rPr>
        <sz val="15"/>
        <color theme="1"/>
        <rFont val="TH SarabunPSK"/>
        <family val="2"/>
      </rPr>
      <t>จังหวัดบุรีรัมย์</t>
    </r>
  </si>
  <si>
    <r>
      <t>การสร้างโปรแกรม ADL ในการคัดกรองผู้สูงอายุในเขต</t>
    </r>
    <r>
      <rPr>
        <b/>
        <sz val="15"/>
        <color theme="1"/>
        <rFont val="TH SarabunPSK"/>
        <family val="2"/>
      </rPr>
      <t xml:space="preserve">อำเภอห้วยราช     </t>
    </r>
  </si>
  <si>
    <r>
      <t xml:space="preserve">โมเดลการจัดการขยะชุมชนเพื่อการพัฒนาสิ่งแวดล้อมอย่างยั่งยืนบ้านโนนสมบูรณ์ </t>
    </r>
    <r>
      <rPr>
        <b/>
        <sz val="15"/>
        <color theme="1"/>
        <rFont val="TH SarabunPSK"/>
        <family val="2"/>
      </rPr>
      <t xml:space="preserve">ตำบลหนองตาด </t>
    </r>
    <r>
      <rPr>
        <sz val="15"/>
        <color theme="1"/>
        <rFont val="TH SarabunPSK"/>
        <family val="2"/>
      </rPr>
      <t xml:space="preserve">อำเภอเมือง จังหวัดบุรีรัมย์
</t>
    </r>
  </si>
  <si>
    <r>
      <t>การพัฒนาเรขศิลป์สิ่งแวดล้อมเพื่อการฟื้นฟูอัตลักษณ์ชุมชนเมืองเก่า</t>
    </r>
    <r>
      <rPr>
        <b/>
        <sz val="15"/>
        <color theme="1"/>
        <rFont val="TH SarabunPSK"/>
        <family val="2"/>
      </rPr>
      <t>นางรอง</t>
    </r>
  </si>
  <si>
    <r>
      <t xml:space="preserve">บทเพลงพระราชนิพนธ์ในพระบาทสมเด็จพระบรมชนกาธิเบศร มหาภูมิพลอดุลยเดชมหาราช บรมนาถบพิตร สำหรับวงมโหรีพื้นบ้านอีสานใต้ เพื่อรองรับการท่องเที่ยวทางวัฒนธรรม </t>
    </r>
    <r>
      <rPr>
        <b/>
        <sz val="15"/>
        <color theme="1"/>
        <rFont val="TH SarabunPSK"/>
        <family val="2"/>
      </rPr>
      <t xml:space="preserve">ชุมชนไทรโยง ตำบลลำไทรโยง อำเภอนางรอง </t>
    </r>
    <r>
      <rPr>
        <sz val="15"/>
        <color theme="1"/>
        <rFont val="TH SarabunPSK"/>
        <family val="2"/>
      </rPr>
      <t>จังหวัดบุรีรัมย์</t>
    </r>
  </si>
  <si>
    <r>
      <t>ขับเคลื่อนศูนย์ยุติธรรมชุมชนสู่</t>
    </r>
    <r>
      <rPr>
        <b/>
        <sz val="15"/>
        <color theme="1"/>
        <rFont val="TH SarabunPSK"/>
        <family val="2"/>
      </rPr>
      <t>ตำบลหนองยายพิมพ์ อำเภอนางรอง</t>
    </r>
    <r>
      <rPr>
        <sz val="15"/>
        <color theme="1"/>
        <rFont val="TH SarabunPSK"/>
        <family val="2"/>
      </rPr>
      <t xml:space="preserve"> สู่สังคมเป็นสุข</t>
    </r>
  </si>
  <si>
    <r>
      <t xml:space="preserve">การพัฒนาการตลาดผ้าทอพื้นถิ่นโบราณ </t>
    </r>
    <r>
      <rPr>
        <b/>
        <sz val="15"/>
        <color theme="1"/>
        <rFont val="TH SarabunPSK"/>
        <family val="2"/>
      </rPr>
      <t xml:space="preserve">ตำบลบ้านยาง อำเภอลำปลายมาศ </t>
    </r>
    <r>
      <rPr>
        <sz val="15"/>
        <color theme="1"/>
        <rFont val="TH SarabunPSK"/>
        <family val="2"/>
      </rPr>
      <t>จังหวัดบุรีรัมย์</t>
    </r>
  </si>
  <si>
    <r>
      <t xml:space="preserve">การสร้างมูลค่าเพิ่มของผลิตภัณฑ์แปรรูปข้าวอินทรีย์ที่สอดคล้องกับบริบทและขับเคลื่อนสู่เชิงพาณิชย์ </t>
    </r>
    <r>
      <rPr>
        <b/>
        <sz val="15"/>
        <color theme="1"/>
        <rFont val="TH SarabunPSK"/>
        <family val="2"/>
      </rPr>
      <t>ตำบลลำดวนและตำบลชุมแสง อำเภอกระสัง</t>
    </r>
    <r>
      <rPr>
        <sz val="15"/>
        <color theme="1"/>
        <rFont val="TH SarabunPSK"/>
        <family val="2"/>
      </rPr>
      <t xml:space="preserve"> จังหวัดบุรีรัมย์</t>
    </r>
  </si>
  <si>
    <r>
      <t>การศึกษาสภาพเศรษฐกิจภายหลังจากเกิดวิกฤตโควิด-19 และการใช้เกษตรทฤษฎีใหม่เพื่อแก้ปัญหาความยากจนในองค์การบริหารส่วน</t>
    </r>
    <r>
      <rPr>
        <b/>
        <sz val="15"/>
        <color theme="1"/>
        <rFont val="TH SarabunPSK"/>
        <family val="2"/>
      </rPr>
      <t>ตำบลลำดวน อำเภอกระสัง</t>
    </r>
    <r>
      <rPr>
        <sz val="15"/>
        <color theme="1"/>
        <rFont val="TH SarabunPSK"/>
        <family val="2"/>
      </rPr>
      <t xml:space="preserve"> จังหวัดบุรีรัมย์</t>
    </r>
  </si>
  <si>
    <r>
      <t xml:space="preserve">การจัดการเครือข่ายทางธุรกิจเพื่อสร้างความได้เปรียบทางการแข่งขันของวิสาหกิจชุมชนกลุ่มแปรรูปสมุนไพรจากภูมิปัญญาท้องถิ่น </t>
    </r>
    <r>
      <rPr>
        <b/>
        <sz val="15"/>
        <color theme="1"/>
        <rFont val="TH SarabunPSK"/>
        <family val="2"/>
      </rPr>
      <t xml:space="preserve">ตำบลบ้านปรือ อำเภอกระสัง </t>
    </r>
    <r>
      <rPr>
        <sz val="15"/>
        <color theme="1"/>
        <rFont val="TH SarabunPSK"/>
        <family val="2"/>
      </rPr>
      <t xml:space="preserve">จังหวัดบุรีรัมย์
</t>
    </r>
  </si>
  <si>
    <r>
      <t xml:space="preserve">การเพิ่มมูลค่ามูลโคกระบือ เพื่อการผลิตปุ๋ยไส้เดือนดิน สำหรับกลุ่มกลุ่มวิสาหกิจผู้เลี้ยงโค </t>
    </r>
    <r>
      <rPr>
        <b/>
        <sz val="15"/>
        <color theme="1"/>
        <rFont val="TH SarabunPSK"/>
        <family val="2"/>
      </rPr>
      <t xml:space="preserve">ตำบลสองชั้น อำเภอกระสัง </t>
    </r>
    <r>
      <rPr>
        <sz val="15"/>
        <color theme="1"/>
        <rFont val="TH SarabunPSK"/>
        <family val="2"/>
      </rPr>
      <t xml:space="preserve">จังหวัดบุรีรัมย์ </t>
    </r>
  </si>
  <si>
    <r>
      <t>การถ่ายทอดรูปแบบการแปรรูปผลิตภัณฑ์ประเภทอาหารหมัก (น้ำปลาร้า) สู่ผลิตภัณฑ์อัตลักษณ์คุณภาพยกขึ้นเป็นวิสาหกิจชุมชนขยายตลาดภูมิปัญญาท้องถิ่นสู่ตลาดการค้าสมัยใหม่เพื่อพัฒนาเศรษฐกิจฐานรากและยกระดับรายได้ของชุมชน</t>
    </r>
    <r>
      <rPr>
        <b/>
        <sz val="15"/>
        <color theme="1"/>
        <rFont val="TH SarabunPSK"/>
        <family val="2"/>
      </rPr>
      <t>ตำบลกันทรารมย์ อำเภอกระสัง</t>
    </r>
    <r>
      <rPr>
        <sz val="15"/>
        <color theme="1"/>
        <rFont val="TH SarabunPSK"/>
        <family val="2"/>
      </rPr>
      <t xml:space="preserve"> จังหวัดบุรีรัมย์ </t>
    </r>
  </si>
  <si>
    <r>
      <t xml:space="preserve">การสร้างความตระหนักทางวัฒนธรรมดนตรีพื้นถิ่นเพื่อเป็นแหล่งเรียนรู้ชุมชน </t>
    </r>
    <r>
      <rPr>
        <b/>
        <sz val="15"/>
        <color theme="1"/>
        <rFont val="TH SarabunPSK"/>
        <family val="2"/>
      </rPr>
      <t>อำเภอกระสัง</t>
    </r>
    <r>
      <rPr>
        <sz val="15"/>
        <color theme="1"/>
        <rFont val="TH SarabunPSK"/>
        <family val="2"/>
      </rPr>
      <t xml:space="preserve"> จังหวัดบุรีรัมย์</t>
    </r>
  </si>
  <si>
    <r>
      <t>การส่งเสริมพัฒนาอาชีพด้านการผลิตสินค้าเกษตรและยกระดับรายได้ด้วยการขับเคลื่อนเศรษฐกิจฐานราก เพื่อขจัดความยากจนและพัฒนาคุณภาพชีวิตตามหลักปรัชญาเศรษฐกิจพอเพียงของเกษตรกรใน</t>
    </r>
    <r>
      <rPr>
        <b/>
        <sz val="15"/>
        <color theme="1"/>
        <rFont val="TH SarabunPSK"/>
        <family val="2"/>
      </rPr>
      <t>ตำบลหูทำนบ อำเภอปะคำ</t>
    </r>
    <r>
      <rPr>
        <sz val="15"/>
        <color theme="1"/>
        <rFont val="TH SarabunPSK"/>
        <family val="2"/>
      </rPr>
      <t xml:space="preserve"> จังหวัดบุรีรัมย์</t>
    </r>
  </si>
  <si>
    <r>
      <t>การพัฒนาคุณภาพชีวิตและแก้ไขปัญหาความยากจนตามหลักปรัชญาเศรษฐกิจตามรูปแบบผลิตภัณฑ์หัตถกรรมจักสานท้องถิ่น เพื่อยกระดับรายได้ให้กับคนในชุมชน</t>
    </r>
    <r>
      <rPr>
        <b/>
        <sz val="15"/>
        <color theme="1"/>
        <rFont val="TH SarabunPSK"/>
        <family val="2"/>
      </rPr>
      <t xml:space="preserve">ตำบลโนนดินแดง อำเภอโนนดินแดง </t>
    </r>
    <r>
      <rPr>
        <sz val="15"/>
        <color theme="1"/>
        <rFont val="TH SarabunPSK"/>
        <family val="2"/>
      </rPr>
      <t>จังหวัดบุรีรัมย์</t>
    </r>
  </si>
  <si>
    <r>
      <t>การส่งเสริมอาชีพการแปรรูปผลิตภัณฑ์การเกษตรด้วยการขับเคลื่อนเศรษฐกิจฐานราก เพื่อขจัดความยากจนแบบพุ่งเป้าและยกระดับรายได้ด้วยหลักปรัชญาเศรษฐกิจพอเพียงของเกษตรกรในตำบล</t>
    </r>
    <r>
      <rPr>
        <b/>
        <sz val="15"/>
        <color theme="1"/>
        <rFont val="TH SarabunPSK"/>
        <family val="2"/>
      </rPr>
      <t xml:space="preserve">โคกขมิ้น อำเภอพลับพลาชัย </t>
    </r>
    <r>
      <rPr>
        <sz val="15"/>
        <color theme="1"/>
        <rFont val="TH SarabunPSK"/>
        <family val="2"/>
      </rPr>
      <t>จังหวัดบุรีรัมย์</t>
    </r>
  </si>
  <si>
    <r>
      <t>โครงการพัฒนาคุณภาพชีวิตและแก้ไขปัญหาความยากจนตามหลักปรัชญาเศรษฐกิจ พอเพียงเพื่อยกระดับรายได้ให้กับคนในชุมชน</t>
    </r>
    <r>
      <rPr>
        <b/>
        <sz val="15"/>
        <color theme="1"/>
        <rFont val="TH SarabunPSK"/>
        <family val="2"/>
      </rPr>
      <t xml:space="preserve">ตำบลโคกขมิ้น อำเภอพลับพลาชัย </t>
    </r>
    <r>
      <rPr>
        <sz val="15"/>
        <color theme="1"/>
        <rFont val="TH SarabunPSK"/>
        <family val="2"/>
      </rPr>
      <t xml:space="preserve">จังหวัด บุรีรัมย์
</t>
    </r>
  </si>
  <si>
    <r>
      <t>การสร้างมูลค่าเพิ่มต่อยอดผลผลิตโครงการพระราชดำริ “ปุ๋ยมูลไส้เดือน เพื่อการสร้างอาชีพตามวิถีฐานทรัพยากรชุมชน” พื้นที่</t>
    </r>
    <r>
      <rPr>
        <b/>
        <sz val="15"/>
        <color theme="1"/>
        <rFont val="TH SarabunPSK"/>
        <family val="2"/>
      </rPr>
      <t xml:space="preserve">ตำบลโคกขมิ้น อำเภอพลับพลาชัย </t>
    </r>
    <r>
      <rPr>
        <sz val="15"/>
        <color theme="1"/>
        <rFont val="TH SarabunPSK"/>
        <family val="2"/>
      </rPr>
      <t>จังหวัดบุรีรัมย์</t>
    </r>
  </si>
  <si>
    <r>
      <t>การศึกษาสภาพและแปรรูปสินค้าเกษตร OTOP ล้นตลาดเพื่อพัฒนา เพิ่มมูลค่า สร้างโอกาสทางการตลาดก่อให้เกิดความยั่งยืนในยุคสถานการณ์โควิด-19 พื้นที่</t>
    </r>
    <r>
      <rPr>
        <b/>
        <sz val="15"/>
        <color theme="1"/>
        <rFont val="TH SarabunPSK"/>
        <family val="2"/>
      </rPr>
      <t xml:space="preserve">ตำบลสวายจีก  </t>
    </r>
    <r>
      <rPr>
        <sz val="15"/>
        <color theme="1"/>
        <rFont val="TH SarabunPSK"/>
        <family val="2"/>
      </rPr>
      <t>จังหวัดบุรีรัมย์</t>
    </r>
  </si>
  <si>
    <r>
      <t>การพัฒนาช่องทางการจัดจำหน่ายผลิตภัณฑ์จากภูมิปัญญาท้องถิ่นชุมชนผ่านสื่อพาณิชย์อิเล็กทรอนิกส์ ของกลุ่มแปรรูปกล้วย</t>
    </r>
    <r>
      <rPr>
        <b/>
        <sz val="15"/>
        <color theme="1"/>
        <rFont val="TH SarabunPSK"/>
        <family val="2"/>
      </rPr>
      <t>ตำบลสวายจีก</t>
    </r>
    <r>
      <rPr>
        <sz val="15"/>
        <color theme="1"/>
        <rFont val="TH SarabunPSK"/>
        <family val="2"/>
      </rPr>
      <t xml:space="preserve"> อำเภอเมืองบุรีรัมย์ จังหวัดบุรีรัมย์</t>
    </r>
  </si>
  <si>
    <r>
      <t xml:space="preserve">การจัดการการตลาดโลจิสติกส์และห่วงโซ่อุปทาน เชิงกลยุทธ์สำหรับผู้ประกอบธุรกิจวิสาหกิจขนาดกลางและขนาดย่อม (SMEs) ในพื้นที่ </t>
    </r>
    <r>
      <rPr>
        <b/>
        <sz val="15"/>
        <color theme="1"/>
        <rFont val="TH SarabunPSK"/>
        <family val="2"/>
      </rPr>
      <t xml:space="preserve">อำเภอเมือง </t>
    </r>
    <r>
      <rPr>
        <sz val="15"/>
        <color theme="1"/>
        <rFont val="TH SarabunPSK"/>
        <family val="2"/>
      </rPr>
      <t>จังหวัดบุรีรัมย์</t>
    </r>
  </si>
  <si>
    <r>
      <t>การส่งเสริมสุขภาวะด้านร่างกาย จิตใจ สังคม และปัญญาของผู้สูงอายุในชุมชน</t>
    </r>
    <r>
      <rPr>
        <b/>
        <sz val="15"/>
        <color theme="1"/>
        <rFont val="TH SarabunPSK"/>
        <family val="2"/>
      </rPr>
      <t>ตำบลบ้านยาง อำเภอเมือง</t>
    </r>
    <r>
      <rPr>
        <sz val="15"/>
        <color theme="1"/>
        <rFont val="TH SarabunPSK"/>
        <family val="2"/>
      </rPr>
      <t xml:space="preserve"> จังหวัดบุรีรัมย์</t>
    </r>
  </si>
  <si>
    <r>
      <t>การส่งเสริมสุขภาวะเยาวชนในสถานการณ์แพร่ระบาดของโควิด19 โดยใช้โรงเรียนเป็นฐาน ในจังหวัดบุรีรัมย์</t>
    </r>
    <r>
      <rPr>
        <b/>
        <sz val="15"/>
        <color theme="1"/>
        <rFont val="TH SarabunPSK"/>
        <family val="2"/>
      </rPr>
      <t xml:space="preserve"> </t>
    </r>
  </si>
  <si>
    <r>
      <t>นวัตกรรมการบริหารจัดการ PM 2.5 ด้วยการใช้เทคโนโลยีชีวภาพจากจุลินทรีย์จาวปลวกและจุลินทรีย์ในท้องถิ่นเพื่อย่อยสลายตอซังข้าวและฟื้นฟูสภาพดิน สำหรับเกษตรกรใน</t>
    </r>
    <r>
      <rPr>
        <b/>
        <sz val="15"/>
        <color theme="1"/>
        <rFont val="TH SarabunPSK"/>
        <family val="2"/>
      </rPr>
      <t>อำเภอบ้านใหม่ไชยพจน์</t>
    </r>
    <r>
      <rPr>
        <sz val="15"/>
        <color theme="1"/>
        <rFont val="TH SarabunPSK"/>
        <family val="2"/>
      </rPr>
      <t>จังหวัดบุรีรัมย์</t>
    </r>
  </si>
  <si>
    <r>
      <t>รูปแบบการดูแลสุขภาวะองค์รวมในผู้สูงอายุโดยชุมชนมีส่วนร่วม: กรณีศึกษาผู้ป่วย</t>
    </r>
    <r>
      <rPr>
        <b/>
        <sz val="15"/>
        <color theme="1"/>
        <rFont val="TH SarabunPSK"/>
        <family val="2"/>
      </rPr>
      <t>ตำบลดงพลอง อำเภอแคนดง</t>
    </r>
    <r>
      <rPr>
        <sz val="15"/>
        <color theme="1"/>
        <rFont val="TH SarabunPSK"/>
        <family val="2"/>
      </rPr>
      <t xml:space="preserve"> จังหวัดบุรีรัมย์ </t>
    </r>
  </si>
  <si>
    <r>
      <t>โครงการการบริหารจัดการน้ำเพื่อพื้นที่ทางการเกษตรของศูนย์พัฒนาการเรียนรู้ปะคำ  มหาวิทยาลัยราชภัฏบุรีรัมย์</t>
    </r>
    <r>
      <rPr>
        <b/>
        <sz val="15"/>
        <color theme="1"/>
        <rFont val="TH SarabunPSK"/>
        <family val="2"/>
      </rPr>
      <t xml:space="preserve"> ตำบลหูทำนบ อำเภอปะคำ</t>
    </r>
    <r>
      <rPr>
        <sz val="15"/>
        <color theme="1"/>
        <rFont val="TH SarabunPSK"/>
        <family val="2"/>
      </rPr>
      <t xml:space="preserve"> จังหวัดบุรีรัมย์</t>
    </r>
  </si>
  <si>
    <r>
      <t>โครงการ วิจัยและพัฒนาเสถียรภาพเกษตรมูลค่าสูงด้วยนวัตกรรมที่เป็นมิตรต่อสิ่งแวดล้อม : กรณีศึกษา กลุ่มวิสาหกิจชุมชนเกษตรบ้านไท ศูนย์อุดมศึกษา</t>
    </r>
    <r>
      <rPr>
        <b/>
        <sz val="15"/>
        <color theme="1"/>
        <rFont val="TH SarabunPSK"/>
        <family val="2"/>
      </rPr>
      <t xml:space="preserve">ปะคำ </t>
    </r>
    <r>
      <rPr>
        <sz val="15"/>
        <color theme="1"/>
        <rFont val="TH SarabunPSK"/>
        <family val="2"/>
      </rPr>
      <t>มหาวิทยาลัยราชภัฏบุรีรัมย์</t>
    </r>
  </si>
  <si>
    <r>
      <t xml:space="preserve">โครงการการพัฒนาต่อยอดภูมิปัญญางานหัตกรรมวัสดุท้องถิ่น สู่การพัฒนานวัตกรรมชุมชน  </t>
    </r>
    <r>
      <rPr>
        <b/>
        <sz val="15"/>
        <color theme="1"/>
        <rFont val="TH SarabunPSK"/>
        <family val="2"/>
      </rPr>
      <t xml:space="preserve"> </t>
    </r>
  </si>
  <si>
    <r>
      <t xml:space="preserve">โครงการ  การสร้างความตระหนักทางวัฒนธรรมดนตรีพื้นถิ่นเพื่อเป็นแหล่งเรียนรู้ชุมชนบ้านใหม่ หมู่ 3 </t>
    </r>
    <r>
      <rPr>
        <b/>
        <sz val="15"/>
        <color theme="1"/>
        <rFont val="TH SarabunPSK"/>
        <family val="2"/>
      </rPr>
      <t>ตำบลสามแวง อำเภอห้วยราช</t>
    </r>
    <r>
      <rPr>
        <sz val="15"/>
        <color theme="1"/>
        <rFont val="TH SarabunPSK"/>
        <family val="2"/>
      </rPr>
      <t xml:space="preserve"> จังหวัดบุรีรัมย์</t>
    </r>
  </si>
  <si>
    <r>
      <t xml:space="preserve">โครงการยกระดับแปรรูปผลิตภัณฑ์กล้วยตากด้วยเทคโนโลยีพาลาโบลาโดม </t>
    </r>
    <r>
      <rPr>
        <b/>
        <sz val="15"/>
        <color theme="1"/>
        <rFont val="TH SarabunPSK"/>
        <family val="2"/>
      </rPr>
      <t xml:space="preserve">ตำบลทุ่งจังหัน อำเภอโนนสุวรรณ </t>
    </r>
    <r>
      <rPr>
        <sz val="15"/>
        <color theme="1"/>
        <rFont val="TH SarabunPSK"/>
        <family val="2"/>
      </rPr>
      <t>จังหวัดบุรีรัมย์</t>
    </r>
  </si>
  <si>
    <r>
      <t xml:space="preserve">การยกระดับบรรจุภัณฑ์กล้วยเบรกแตกด้วยเทคโนโลยีการปิดผนึกซองพร้อมบรรจุก๊าซไนโตรเจน </t>
    </r>
    <r>
      <rPr>
        <b/>
        <sz val="15"/>
        <color theme="1"/>
        <rFont val="TH SarabunPSK"/>
        <family val="2"/>
      </rPr>
      <t>ตำบลดงอีจาน อำเภอโนนสุวรรณ</t>
    </r>
    <r>
      <rPr>
        <sz val="15"/>
        <color theme="1"/>
        <rFont val="TH SarabunPSK"/>
        <family val="2"/>
      </rPr>
      <t xml:space="preserve"> จังหวัดบุรีรัมย์</t>
    </r>
  </si>
  <si>
    <r>
      <t>การยกระดับผลิตภัณฑ์ผ้าไหมพื้นเมือง</t>
    </r>
    <r>
      <rPr>
        <b/>
        <sz val="15"/>
        <color theme="1"/>
        <rFont val="TH SarabunPSK"/>
        <family val="2"/>
      </rPr>
      <t>ตำบลประทัดบุ อำเภอประโคนชัย</t>
    </r>
    <r>
      <rPr>
        <sz val="15"/>
        <color theme="1"/>
        <rFont val="TH SarabunPSK"/>
        <family val="2"/>
      </rPr>
      <t xml:space="preserve"> จังหวัดบุรีรัมย์ สู่ตลาดสมัยใหม่</t>
    </r>
  </si>
  <si>
    <r>
      <t>โครงการต่อยอดส่งเสริมการพัฒนาอาชีพ การแปรรูปสินค้างานทอเสื่อกกหัตถกรรมท้องถิ่น  สู่การยกระดับผลิตภัณฑ์ชุมชนการค้าเชิงพาณิชย์ กลุ่มชุมชน</t>
    </r>
    <r>
      <rPr>
        <b/>
        <sz val="15"/>
        <color theme="1"/>
        <rFont val="TH SarabunPSK"/>
        <family val="2"/>
      </rPr>
      <t>ตำบลบึงเจริญ และตำบลหนองไม้งาม อำเภอบ้านกรวด</t>
    </r>
    <r>
      <rPr>
        <sz val="15"/>
        <color theme="1"/>
        <rFont val="TH SarabunPSK"/>
        <family val="2"/>
      </rPr>
      <t xml:space="preserve"> จังหวัดบุรีรัมย์</t>
    </r>
  </si>
  <si>
    <r>
      <t xml:space="preserve">การยกระดับมาตรฐานการผลิตสมุนไพรฟ้าทลายโจรแบบอินทรีย์เพื่อเพิ่มรายได้และการรวมกลุ่มวิสาหากิจชุมชนผู้ผลิตพืชสมุนไพรบ้านโศกกฐิน </t>
    </r>
    <r>
      <rPr>
        <b/>
        <sz val="15"/>
        <color theme="1"/>
        <rFont val="TH SarabunPSK"/>
        <family val="2"/>
      </rPr>
      <t>ตำบลนาโพธิ์ อำเภอนาโพธิ์</t>
    </r>
    <r>
      <rPr>
        <sz val="15"/>
        <color theme="1"/>
        <rFont val="TH SarabunPSK"/>
        <family val="2"/>
      </rPr>
      <t xml:space="preserve"> จังหวัดบุรีรัมย์</t>
    </r>
  </si>
  <si>
    <r>
      <t>โครงการส่งเสริมการแปรรูปและสร้างมูลค่าเพิ่มผลิตภัณฑ์จากหอมแดง</t>
    </r>
    <r>
      <rPr>
        <b/>
        <sz val="15"/>
        <color theme="1"/>
        <rFont val="TH SarabunPSK"/>
        <family val="2"/>
      </rPr>
      <t>ตำบลไทยสามัคคี อำเภอหนองหงส์</t>
    </r>
    <r>
      <rPr>
        <sz val="15"/>
        <color theme="1"/>
        <rFont val="TH SarabunPSK"/>
        <family val="2"/>
      </rPr>
      <t xml:space="preserve"> จังหวัดบุรีรัมย์</t>
    </r>
  </si>
  <si>
    <r>
      <t xml:space="preserve">ยกระดับมาตรฐานผลิตภัณฑ์ขนมโบราณพื้นถิ่น </t>
    </r>
    <r>
      <rPr>
        <b/>
        <sz val="15"/>
        <color theme="1"/>
        <rFont val="TH SarabunPSK"/>
        <family val="2"/>
      </rPr>
      <t>ชุมชนบ้านสนวนนอก อำเภอห้วยราช</t>
    </r>
    <r>
      <rPr>
        <sz val="15"/>
        <color theme="1"/>
        <rFont val="TH SarabunPSK"/>
        <family val="2"/>
      </rPr>
      <t xml:space="preserve"> จังหวัดบุรีรัมย์</t>
    </r>
  </si>
  <si>
    <r>
      <t xml:space="preserve">การพัฒนาศักยภาพชุมชนในการแปรรูปผลิตภัณฑ์จากผ้าพื้นบ้าน เพื่อยกระดับผู้ผลิตผ้าพื้นบ้านสู่การเป็นผู้ประกอบการ </t>
    </r>
    <r>
      <rPr>
        <b/>
        <sz val="15"/>
        <color theme="1"/>
        <rFont val="TH SarabunPSK"/>
        <family val="2"/>
      </rPr>
      <t xml:space="preserve">อำเภอสตึก </t>
    </r>
    <r>
      <rPr>
        <sz val="15"/>
        <color theme="1"/>
        <rFont val="TH SarabunPSK"/>
        <family val="2"/>
      </rPr>
      <t>จังหวัดบุรีรัมย์</t>
    </r>
  </si>
  <si>
    <r>
      <t>การยกระดับและแปรรูปผลิตภัณฑ์ชุมชนด้วยโมเดลเศรษฐกิจสู่การพัฒนาที่ยั่งยืน (BCG Economy Model) กลุ่มวิสาหกิจชุมชน</t>
    </r>
    <r>
      <rPr>
        <b/>
        <sz val="15"/>
        <color theme="1"/>
        <rFont val="TH SarabunPSK"/>
        <family val="2"/>
      </rPr>
      <t>ตำบลเมืองแก อำเภอสตึก จั</t>
    </r>
    <r>
      <rPr>
        <sz val="15"/>
        <color theme="1"/>
        <rFont val="TH SarabunPSK"/>
        <family val="2"/>
      </rPr>
      <t>งหวัดบุรีรัมย์</t>
    </r>
  </si>
  <si>
    <r>
      <t xml:space="preserve">การยกระดับเศรษฐกิจในยุคโควิด-19 วิถีชีวิตใหม่ด้วยเทคโนโลยีดิจิทัลเพื่อเพิ่มประสิทธิภาพผลิตภัณฑ์ให้ได้มาตรฐานและสร้างมูลค่าเพิ่มด้านการตลาดของกลุ่มวิสาหกิจชุมชน </t>
    </r>
    <r>
      <rPr>
        <b/>
        <sz val="15"/>
        <color theme="1"/>
        <rFont val="TH SarabunPSK"/>
        <family val="2"/>
      </rPr>
      <t>อำเภอสตึก</t>
    </r>
    <r>
      <rPr>
        <sz val="15"/>
        <color theme="1"/>
        <rFont val="TH SarabunPSK"/>
        <family val="2"/>
      </rPr>
      <t xml:space="preserve"> จังหวัดบุรีรัมย์</t>
    </r>
  </si>
  <si>
    <r>
      <t>การยกระดับลวดลายอัตลักษณ์ผ้าทอมือ</t>
    </r>
    <r>
      <rPr>
        <b/>
        <sz val="15"/>
        <color theme="1"/>
        <rFont val="TH SarabunPSK"/>
        <family val="2"/>
      </rPr>
      <t xml:space="preserve">บ้านบุลาว ตำบลสะแกโพรง </t>
    </r>
    <r>
      <rPr>
        <sz val="15"/>
        <color theme="1"/>
        <rFont val="TH SarabunPSK"/>
        <family val="2"/>
      </rPr>
      <t>จังหวัดบุรีรัมย์ด้วยนวัตกรรมโปรแกรมออกแบบลายผ้าสู่การตลาดออนไลน์</t>
    </r>
  </si>
  <si>
    <r>
      <t>การยกระดับมาตรฐานผลิตภัณฑ์จักสาน เพื่อการสืบทอดมรดกทางภูมิปัญญาและส่งเสริมคุณภาพชีวิตและเศรษฐกิจฐานรากในพื้นที่</t>
    </r>
    <r>
      <rPr>
        <b/>
        <sz val="15"/>
        <color theme="1"/>
        <rFont val="TH SarabunPSK"/>
        <family val="2"/>
      </rPr>
      <t>ตำบลหนองโบสถ์ อำเภอนางรอง</t>
    </r>
    <r>
      <rPr>
        <sz val="15"/>
        <color theme="1"/>
        <rFont val="TH SarabunPSK"/>
        <family val="2"/>
      </rPr>
      <t xml:space="preserve"> จังหวัดบุรีรัมย์</t>
    </r>
  </si>
  <si>
    <r>
      <t>การพัฒนาการแปรรูปผลผลิตทางการเกษตรจากกล้วย</t>
    </r>
    <r>
      <rPr>
        <b/>
        <sz val="15"/>
        <color theme="1"/>
        <rFont val="TH SarabunPSK"/>
        <family val="2"/>
      </rPr>
      <t xml:space="preserve"> ตำบลโคกสะอาด อำเภอลำปลายมาศ</t>
    </r>
    <r>
      <rPr>
        <sz val="15"/>
        <color theme="1"/>
        <rFont val="TH SarabunPSK"/>
        <family val="2"/>
      </rPr>
      <t xml:space="preserve"> จังหวัดบุรีรัมย์</t>
    </r>
  </si>
  <si>
    <r>
      <t xml:space="preserve">ยกระดับคุณภาพและมาตรฐานผลผลิตการเกษตร บ้านน้อยบุตาวงษ์ </t>
    </r>
    <r>
      <rPr>
        <b/>
        <sz val="15"/>
        <color theme="1"/>
        <rFont val="TH SarabunPSK"/>
        <family val="2"/>
      </rPr>
      <t xml:space="preserve">ตำบลหนองคู อำเภอลำปลายมาศ </t>
    </r>
    <r>
      <rPr>
        <sz val="15"/>
        <color theme="1"/>
        <rFont val="TH SarabunPSK"/>
        <family val="2"/>
      </rPr>
      <t>จังหวัดบุรีรัมย์ สู่มาตรฐานการผลิตสินค้าเกษตรอินทรีย์ ภายใต้แนวคิดสังคมก้าวหน้า เศรษฐกิจสร้างมูลค่าอย่างยั่งยืน</t>
    </r>
  </si>
  <si>
    <r>
      <t xml:space="preserve">เสริมสร้างพัฒนาการสื่อสารระหว่างผู้บริโภคและผู้ประกอบการผ่านการออกแบบสติ๊กเกอร์ไลน์จากแอพพลิเคชั่นไลน์โดยใช้คาแรคเตอร์ตัวละครสินค้ากลุ่มผลิตภัณฑ์ OTOP </t>
    </r>
    <r>
      <rPr>
        <b/>
        <sz val="15"/>
        <color theme="1"/>
        <rFont val="TH SarabunPSK"/>
        <family val="2"/>
      </rPr>
      <t xml:space="preserve">อำเภอลำปลายมาศ </t>
    </r>
    <r>
      <rPr>
        <sz val="15"/>
        <color theme="1"/>
        <rFont val="TH SarabunPSK"/>
        <family val="2"/>
      </rPr>
      <t>จังหวัดบุรีรัมย์ บนแอพพลิเคชั่นในสังคมดิจิทัล</t>
    </r>
  </si>
  <si>
    <r>
      <t xml:space="preserve">การส่งเสริมอาชีพผลิตปุ๋ยอินทรีย์อัดเม็ดเพื่อเพิ่มรายได้ของประชาชนบ้านโคกสะอาด </t>
    </r>
    <r>
      <rPr>
        <b/>
        <sz val="15"/>
        <color theme="1"/>
        <rFont val="TH SarabunPSK"/>
        <family val="2"/>
      </rPr>
      <t xml:space="preserve">ตำบลอิสาณ อำเภอเมือง </t>
    </r>
    <r>
      <rPr>
        <sz val="15"/>
        <color theme="1"/>
        <rFont val="TH SarabunPSK"/>
        <family val="2"/>
      </rPr>
      <t>จังหวัดบุรีรัมย์</t>
    </r>
  </si>
  <si>
    <r>
      <t>การส่งเสริมศักยภาพการผลิตและการจัดจำหน่ายผ้าพื้นบ้านชุมชน</t>
    </r>
    <r>
      <rPr>
        <b/>
        <sz val="15"/>
        <color theme="1"/>
        <rFont val="TH SarabunPSK"/>
        <family val="2"/>
      </rPr>
      <t>ตำบลสวายจีก  อำเภอเมือง</t>
    </r>
    <r>
      <rPr>
        <sz val="15"/>
        <color theme="1"/>
        <rFont val="TH SarabunPSK"/>
        <family val="2"/>
      </rPr>
      <t xml:space="preserve"> จังหวัดบุรีรัมย์
</t>
    </r>
  </si>
  <si>
    <r>
      <t xml:space="preserve">การยกระดับศักยภาพการผลิตและการแปรรูปผลิตภัณฑ์ของกลุ่มวิสาหกิจชุมชนผู้ปลูกกัญชา Best forests best for life </t>
    </r>
    <r>
      <rPr>
        <b/>
        <sz val="15"/>
        <color theme="1"/>
        <rFont val="TH SarabunPSK"/>
        <family val="2"/>
      </rPr>
      <t>ตำบลสวายจีก อำเภอเมือง</t>
    </r>
    <r>
      <rPr>
        <sz val="15"/>
        <color theme="1"/>
        <rFont val="TH SarabunPSK"/>
        <family val="2"/>
      </rPr>
      <t xml:space="preserve"> จังหวัดบุรีรัมย์ สู่มาตรฐานเชิงพาณิชย์ เพื่อสร้างความสามารถการจำหน่ายได้ในตลาดภูมิปัญญา</t>
    </r>
  </si>
  <si>
    <r>
      <t xml:space="preserve">กลยุทธ์ในการยกระดับสินค้าชุมชนของจังหวัดบุรีรัมย์ โดยใช้กระชายขาวเป็นฐาน ของกลุ่มวิสาหกิจชุมชนปลูกพืชสมุนไพร </t>
    </r>
    <r>
      <rPr>
        <b/>
        <sz val="15"/>
        <color theme="1"/>
        <rFont val="TH SarabunPSK"/>
        <family val="2"/>
      </rPr>
      <t xml:space="preserve">ตำบลสวายจีก จังหวัดบุรรีรัมย์ </t>
    </r>
    <r>
      <rPr>
        <sz val="15"/>
        <color theme="1"/>
        <rFont val="TH SarabunPSK"/>
        <family val="2"/>
      </rPr>
      <t>เพื่อโอกาสทางการตลาดในการยกระดับเศรษฐกิจฐานราก ช่วงสถานการณ์โรคระบาดโควิด 19</t>
    </r>
  </si>
  <si>
    <r>
      <t xml:space="preserve">การยกระดับมาตรฐานการแปรรูปผลิตภัณฑ์จาก "กัญชา" ของกลุ่มวิสาหกิจชุมชนปลูกพืชสมุนไพร </t>
    </r>
    <r>
      <rPr>
        <b/>
        <sz val="15"/>
        <color theme="1"/>
        <rFont val="TH SarabunPSK"/>
        <family val="2"/>
      </rPr>
      <t>อำเภอกระสัง</t>
    </r>
    <r>
      <rPr>
        <sz val="15"/>
        <color theme="1"/>
        <rFont val="TH SarabunPSK"/>
        <family val="2"/>
      </rPr>
      <t xml:space="preserve"> จังหวัดบุรีรัมย์ เพื่อโอกาสการขยายตลาดภูมิปัญญาในช่วงสถานการณ์การแพร่ระบาดของโรคโควิด-19 
</t>
    </r>
  </si>
  <si>
    <r>
      <t xml:space="preserve">กลยุทธ์การยกระดับมาตฐานผลิตภัณฑ์ชุมชนของกลุ่มวิสาหกิจสุมนไพรฟ้าทะลายโจร  ในช่วงสถานการณ์โรคระบาดโควิด-19 เพื่อสามารถจำหน่ายได้ในตลาดการค้าสมัยใหม่ </t>
    </r>
    <r>
      <rPr>
        <b/>
        <sz val="15"/>
        <color theme="1"/>
        <rFont val="TH SarabunPSK"/>
        <family val="2"/>
      </rPr>
      <t>ตำบลบ้านบัว อำเภอเมือง</t>
    </r>
    <r>
      <rPr>
        <sz val="15"/>
        <color theme="1"/>
        <rFont val="TH SarabunPSK"/>
        <family val="2"/>
      </rPr>
      <t xml:space="preserve"> จังหวัดบุรีรัมย์
</t>
    </r>
  </si>
  <si>
    <r>
      <t xml:space="preserve">การลดการใช้พลังงานไฟฟ้าด้วยเซลล์แสงอาทิตย์โรงเรียนในโครงการพระราชดำริ กรณีศึกษา : โรงเรียนเพียงหลวง ๒  ในทูลกระหม่อมหญิงอุบลรัตนราชกัญญา สิริวัฒนาพรรณวดี </t>
    </r>
    <r>
      <rPr>
        <b/>
        <sz val="15"/>
        <color theme="1"/>
        <rFont val="TH SarabunPSK"/>
        <family val="2"/>
      </rPr>
      <t>อำเภอบ้านกรวด</t>
    </r>
    <r>
      <rPr>
        <sz val="15"/>
        <color theme="1"/>
        <rFont val="TH SarabunPSK"/>
        <family val="2"/>
      </rPr>
      <t xml:space="preserve"> จังหวัดบุรีรัมย์ </t>
    </r>
    <r>
      <rPr>
        <b/>
        <sz val="15"/>
        <color theme="1"/>
        <rFont val="TH SarabunPSK"/>
        <family val="2"/>
      </rPr>
      <t xml:space="preserve"> </t>
    </r>
  </si>
  <si>
    <r>
      <t>การทำอาหารปลาแบบพื้นบ้านโดยใช้วัสดุในท้องถิ่นเพื่อลดต้นทุนและสร้างรายได้ให้กับ
เกษตร</t>
    </r>
    <r>
      <rPr>
        <b/>
        <sz val="15"/>
        <color theme="1"/>
        <rFont val="TH SarabunPSK"/>
        <family val="2"/>
      </rPr>
      <t xml:space="preserve"> ตำบลพรสำราญ อำเภอคูเมือง</t>
    </r>
    <r>
      <rPr>
        <sz val="15"/>
        <color theme="1"/>
        <rFont val="TH SarabunPSK"/>
        <family val="2"/>
      </rPr>
      <t xml:space="preserve"> จังหวัดบุรีรัมย์  </t>
    </r>
  </si>
  <si>
    <t xml:space="preserve">โครงการสร้างอัตลักษณ์บัณฑิตวิศวกรสังคม ของนักศึกษาคณะเทคโนโลยีอุตสาหกรรม เพื่อพัฒนากระบวนการเรียนรู้ Soft Skills เป็นนักนวัตกรสังคม คนของพระราชา ข้าของแผ่นดิน </t>
  </si>
  <si>
    <t xml:space="preserve">โครงการพัฒนาศักยภาพนักศึกษาคณะเทคโนโลยีอุตสาหกรรมสู่การเป็นนักนวัตกรสังคมเป็นเยาวชนผู้นำการเปลี่ยนแปลงสู่ชุมชนท้องถิ่นด้วยนวัตกรรมการเรียนรู้แบบบูรณาการ </t>
  </si>
  <si>
    <t xml:space="preserve">โครงการสร้างอัตลักษณ์บัณฑิตวิศวกรสังคม ของนักศึกษาคณะเทคโนโลยีการเกษตร เพื่อพัฒนากระบวนการเรียนรู้ Soft Skills เป็นนักนวัตกรสังคม คนของพระราชา ข้าของแผ่นดิน </t>
  </si>
  <si>
    <t xml:space="preserve">โครงการพัฒนาศักยภาพนักศึกษาคณะเทคโนโลยีการเกษตรสู่การเป็นนักนวัตกรสังคมเป็นเยาวชนผู้นำการเปลี่ยนแปลงสู่ชุมชนท้องถิ่นด้วยนวัตกรรมการเรียนรู้แบบบูรณาการ </t>
  </si>
  <si>
    <t xml:space="preserve">โครงการสร้างอัตลักษณ์บัณฑิตวิศวกรสังคม ของนักศึกษาคณะวิทยาศาสตร์ เพื่อพัฒนากระบวนการเรียนรู้ Soft Skills เป็นนักนวัตกรสังคม คนของพระราชา ข้าของแผ่นดิน </t>
  </si>
  <si>
    <t xml:space="preserve">โครงการพัฒนาศักยภาพนักศึกษาคณะวิทยาศาสตร์สู่การเป็นนักนวัตกรสังคมเป็นเยาวชนผู้นำการเปลี่ยนแปลงสู่ชุมชนท้องถิ่นด้วยนวัตกรรมการเรียนรู้แบบบูรณาการ </t>
  </si>
  <si>
    <t xml:space="preserve">โครงการสร้างอัตลักษณ์บัณฑิตวิศวกรสังคม ของนักศึกษาคณะวิทยาการจัดการ เพื่อพัฒนากระบวนการเรียนรู้ Soft Skills เป็นนักนวัตกรสังคม คนของพระราชา ข้าของแผ่นดิน </t>
  </si>
  <si>
    <t xml:space="preserve">โครงการพัฒนาศักยภาพนักศึกษาคณะวิทยาการจัดการสู่การเป็นนัก นวัตกรสังคมเป็นเยาวชนผู้นำการเปลี่ยนแปลงสู่ชุมชนท้องถิ่นด้วยนวัตกรรมการเรียนรู้แบบบูรณาการ </t>
  </si>
  <si>
    <t xml:space="preserve">โครงการสร้างอัตลักษณ์บัณฑิตวิศวกรสังคม ของนักศึกษาคณะมนุษยศาสตร์และสังคมศาสตร์ เพื่อพัฒนากระบวนการเรียนรู้ Soft Skills เป็นนักนวัตกรสังคม คนของพระราชา ข้าของแผ่นดิน </t>
  </si>
  <si>
    <t xml:space="preserve">โครงการพัฒนาศักยภาพนักศึกษาคณะมนุษยศาสตร์และสังคมศาสตร์สู่การเป็นนักนวัตกรสังคมเป็นเยาวชนผู้นำการเปลี่ยนแปลงสู่ชุมชนท้องถิ่นด้วยนวัตกรรมการเรียนรู้แบบบูรณาการ </t>
  </si>
  <si>
    <t xml:space="preserve">โครงการสร้างอัตลักษณ์บัณฑิตวิศวกรสังคม ของนักศึกษาคณะครุศาสตร์ เพื่อพัฒนากระบวนการเรียนรู้ Soft Skills เป็นนักนวัตกรสังคม คนของพระราชา ข้าของแผ่นดิน </t>
  </si>
  <si>
    <t xml:space="preserve">โครงการพัฒนาศักยภาพนักศึกษาคณะครุศาสตร์สู่การเป็นนักนวัตกรสังคมเป็นเยาวชนผู้นำการเปลี่ยนแปลงสู่ชุมชนท้องถิ่นด้วยนวัตกรรมการเรียนรู้แบบบูรณาการ </t>
  </si>
  <si>
    <t xml:space="preserve">โครงการสร้างอัตลักษณ์บัณฑิตวิศวกรสังคม ของนักศึกษาคณะพยาบาลศาสตร์ เพื่อพัฒนากระบวนการเรียนรู้ Soft Skills เป็นนักนวัตกรสังคม คนของพระราชา ข้าของแผ่นดิน </t>
  </si>
  <si>
    <t xml:space="preserve">โครงการพัฒนาศักยภาพนักศึกษาคณะพยาบาลศาสตร์สู่การเป็นนักนวัตกรสังคมเป็นเยาวชนผู้นำการเปลี่ยนแปลงสู่ชุมชนท้องถิ่นด้วยนวัตกรรมการเรียนรู้แบบบูรณาการ </t>
  </si>
  <si>
    <t xml:space="preserve">โครงการสร้างอัตลักษณ์บัณฑิตวิศวกรสังคม ของนักศึกษามหาวิทยาลัยราชภัฏบุรีรัมย์ เพื่อพัฒนากระบวนการเรียนรู้ Soft Skills เป็นนักนวัตกรสังคม คนของพระราชา ข้าของแผ่นดิน </t>
  </si>
  <si>
    <t>วันที่ 20 สิงหาคม 2565 เวลา 09.00 - 11.00 น.</t>
  </si>
  <si>
    <r>
      <t xml:space="preserve">การเสริมสร้างผู้ประกอบการรายใหม่ สำหรับกลุ่มวิสาหกิจชุมชนผู้เลี้ยงโค สู่มาตรฐานเชิงพาณิชย์  </t>
    </r>
    <r>
      <rPr>
        <b/>
        <sz val="15"/>
        <color theme="1"/>
        <rFont val="TH SarabunPSK"/>
        <family val="2"/>
      </rPr>
      <t xml:space="preserve">ตำบลโคกล่าม อำเภอลำปลายมาศ </t>
    </r>
    <r>
      <rPr>
        <sz val="15"/>
        <color theme="1"/>
        <rFont val="TH SarabunPSK"/>
        <family val="2"/>
      </rPr>
      <t>จังหวัดบุรีรัมย์</t>
    </r>
  </si>
  <si>
    <t>วันที่ 20 สิงหาคม 2565 เวลา 11.00 - 13.00 น.</t>
  </si>
  <si>
    <t>ส่งเสริมอาชีพผู้ประกอบการหลักสูตร
นวดแผนไทย</t>
  </si>
  <si>
    <t>อ.ลำปลายมาส อ.นางรอง)</t>
  </si>
  <si>
    <t>วันที่ 20 สิงหาคม 2565 เวลา 14.00 - 16.00 น.</t>
  </si>
  <si>
    <t>วันที่ 20 สิงหาคม 2565 เวลา 17.00 - 18.00 น.</t>
  </si>
  <si>
    <r>
      <t>การพัฒนาศักยภาพครูประจำการที่สำเร็จการศึกษาจากมหาวิทยาลัยราชภัฏให้เป็นมืออาชีพด้านการจัดการเรียนรู้หลักสูตรฐานสมรรถนะเพื่อพัฒนาผู้เรียนสู่ศตวรรษที่ 21</t>
    </r>
    <r>
      <rPr>
        <b/>
        <sz val="15"/>
        <color theme="1"/>
        <rFont val="TH SarabunPSK"/>
        <family val="2"/>
      </rPr>
      <t xml:space="preserve"> สังกัดสำนักงานเขตพื้นที่การศึกษามัธยมศึกษาบุรีรัมย์</t>
    </r>
  </si>
  <si>
    <r>
      <t>การเสริมสร้างศักยภาพครูและพัฒนา</t>
    </r>
    <r>
      <rPr>
        <b/>
        <sz val="15"/>
        <color theme="1"/>
        <rFont val="TH SarabunPSK"/>
        <family val="2"/>
      </rPr>
      <t xml:space="preserve">โรงเรียนสาธิตมหาวิทยาลัยราชภัฏบุรีรัมย์ </t>
    </r>
    <r>
      <rPr>
        <sz val="15"/>
        <color theme="1"/>
        <rFont val="TH SarabunPSK"/>
        <family val="2"/>
      </rPr>
      <t>ให้เป็นศูนย์ฝึกปฏิบัติการและการวิจัยเพื่อเป็นต้นแบบด้านการจัดการเรียนรู้ฐานสมรรถนะเชิงรุก</t>
    </r>
  </si>
  <si>
    <t>วันที่ 21 สิงหาคม 2565 เวลา 09.00 - 10.00 น.</t>
  </si>
  <si>
    <t>วันที่ 21 สิงหาคม 2565 เวลา 10.00 - 11.00 น.</t>
  </si>
  <si>
    <t>วันที่ 21 สิงหาคม 2565 เวลา 11.00 - 12.00 น.</t>
  </si>
  <si>
    <t>วันที่ 21 สิงหาคม 2565 เวลา 13.00 - 14.00 น.</t>
  </si>
  <si>
    <t>ยกระดับคุณภาพการศึกษา ในการสอบวัดระดับความ สามารถภาษาอังกฤษ ของนักศึกษาสาขาวิชาภาษาอังกฤษชั้นปีที่ 1 และชั้นปีที่ 2 มหาวิทยาลัยราชภัฏบุรีรัมย์</t>
  </si>
  <si>
    <t xml:space="preserve"> </t>
  </si>
  <si>
    <t>วันที่ 20 สิงหาคม 2565 เวลา 16.00 - 16.30 น.</t>
  </si>
  <si>
    <t>วันที่ 20 สิงหาคม 2565 เวลา 16.30 - 17.00 น.</t>
  </si>
  <si>
    <t>3.4.9</t>
  </si>
  <si>
    <t xml:space="preserve">ให้คณะประสานผู้รับผิดชอบ/ผู้สนใจหรือผู้ที่ได้รับมอบหมายเข้ารับฟังแนวทางฯ 
</t>
  </si>
  <si>
    <t>ให้กองประสานผู้รับผิดชอบ/ผู้สนใจหรือผู้ที่ได้รับมอบหมายเข้ารับฟังแนวทางฯ
จำนวน 1 โครงการ</t>
  </si>
  <si>
    <t>สำนักวิทยบริการ</t>
  </si>
  <si>
    <t>วันที่ 21 สิงหาคม 2565 เวลา 14.00 - 16.30 น.</t>
  </si>
  <si>
    <t>ลงชื่อ</t>
  </si>
  <si>
    <t>วันที่ 20 - 21 สิงหาคม 2565</t>
  </si>
  <si>
    <t>รศ.วีระ เนตราทิพย์</t>
  </si>
  <si>
    <t>อาจารย์ ดร.ดุสิต  อุทิศสุนทร</t>
  </si>
  <si>
    <t>ความคิดเห็น/ข้อเสนอแนะ</t>
  </si>
  <si>
    <t>โครงการยุทธศาสตร์มหาวิทยาลัยราชภัฏเพื่อการพัฒนาท้องถิ่น 
ประจำปีงบประมาณ พ.ศ. 2566
มหาวิทยาลัยราชภัฏบุรีรัมย์</t>
  </si>
  <si>
    <t xml:space="preserve"> ดร.พนาสินธุ์  ศรีวิเศษ</t>
  </si>
  <si>
    <t>อ.ลำปลายมาศ 
อ.โนนดินแดง 
อ.ปะคำ อ.ประโคนชัย 
อ.บ้านกรวด อ.ละหานทราย
 อ.นางรอง อ.พลับพลาชัย 
อ.กระสัง อ.พุทไธสง 
อ.นาโพธิ์ อ.หนองหงส์</t>
  </si>
  <si>
    <t>โครงการส่งเสริม สืบสาน ต่อยอดโครงการอันเนื่องมาจากพระราชดำริเศรษฐกิจพอเพียงในพื้นที่ศูนย์บริการวิชาการหนองขวาง ตำบลพรสำราญ อำคูเมือง จังหวัดบุรีรัมย์</t>
  </si>
  <si>
    <t>3.2.7</t>
  </si>
  <si>
    <t xml:space="preserve">โครงการพัฒนาสมรรถนะภาษาจีนเพื่อการสื่อสารสำหรับนักศึกษามหาวิทยาลัยราชภัฏบุรีรัมย์      
</t>
  </si>
  <si>
    <t>อาจารย์วิภาดา</t>
  </si>
  <si>
    <t>4.1.12</t>
  </si>
  <si>
    <t xml:space="preserve">การติดตามและบูรณาการโครงการพัฒนาสมรรถนะภาษาอังกฤษ English skill </t>
  </si>
  <si>
    <t>4.1.13</t>
  </si>
  <si>
    <t>ยุทธศาสตร์ที่ 2 ผลิตและพัฒนาครู</t>
  </si>
  <si>
    <t>ยุทธศาสตร์ที่ 3 ยกระดับคุณภาพการศึกษา</t>
  </si>
  <si>
    <t>ศูนย์บริการวิชาการหนองขวาง ตำบลพรสำราญ อำคูเมือง จังหวัดบุรีรัมย์</t>
  </si>
  <si>
    <t>วันที่ 20 สิงหาคม 2565 เวลา 17.00 - 20.00 น.</t>
  </si>
  <si>
    <t>วันที่ 21 สิงหาคม 2565 เวลา 14.00 - 20.00 น.</t>
  </si>
  <si>
    <t>ชื่อโครงการเดิม</t>
  </si>
  <si>
    <t>ชื่อโครงการใหม่</t>
  </si>
  <si>
    <t>พื้นที่ใหม่/กลุ่มเป้าหมาย</t>
  </si>
  <si>
    <t>การพัฒนาและเพิ่มมูลค่าผลผลิตทางการเกษตร ด้วยนวัตกรรมพาราโบล่าโดมพลังงานแสงอาทิตย์ที่เป็นมิตรกับสิ่งแวดล้อม ของกลุ่มวิสาหกิจชุมชนเกษตรไทบ้าน ศูนย์เรียนรู้ตามหลักปรัชญาของเศรษฐกิจพอเพียง ปะคำ มหาวิทยาลัยราชภัฏบุรีรัมย์</t>
  </si>
  <si>
    <t xml:space="preserve">การบริหารจัดการน้ำเพื่อพื้นที่ทางการเกษตรของศูนย์พัฒนาการเรียนรู้ปะคำ  มหาวิทยาลัยราชภัฏบุรีรัมย์ ตำบลหูทำนบ อำเภอปะคำ จังหวัดบุรีรัมย์ </t>
  </si>
  <si>
    <t xml:space="preserve">1) กลุ่มวิสาหกิจชุมชนกลุ่มเกษตรไทบ้านเครือข่ายมหาวิทยาลัยราชภัฏบุรีรัมย์ (ศูนย์ปะคำ) จำนวน 25 คน
2) ประชาชนของตำบลหูทำนบ อำเภอปะคำ จังหวัดบุรีรัมย์ จำนวน 19 หมู่บ้าน จำนวน 25 คน  
 3) เครือข่ายศูนย์เรียนรู้ท้องถิ่นในเขตอำเภอปะคำ จังหวัดบุรีรัมย์ จำนวน 5 แห่ง จำนวน 10 คน
</t>
  </si>
  <si>
    <t xml:space="preserve">การพัฒนาต่อยอดภูมิปัญญางานหัตกรรมวัสดุท้องถิ่น สู่การพัฒนานวัตกรรมชุมชน 
</t>
  </si>
  <si>
    <t xml:space="preserve">กลุ่มชุมชนตำบลหูทำนบ อำเภอปะคำ จังหวัดบุรีรัมย์  จำนวน 60 คน  </t>
  </si>
  <si>
    <t>การสร้างความตระหนักทางวัฒนธรรมดนตรีพื้นถิ่นเพื่อเป็นแหล่งเรียนรู้ชุมชนบ้านใหม่ ตำบลสามแวง อำเภอห้วยราช จังหวัดบุรีรัมย์ ขยายผลสู่ศูนย์พัฒนาการเรียนรู้ปะคำ มหาวิทยาลัยราชภัฏบุรีรัมย์ ระยะที่ 1</t>
  </si>
  <si>
    <t xml:space="preserve">นักดนตรีพื้นบ้านวงกลองยาว 
นักดนตรีพื้นบ้านวงปี่พาทย์  
นักดนตรีพื้นบ้านวงมโหรี  
นักดนตรีพื้นบ้านกันตรึม  
กลุ่มนางรำดนตรีพื้นบ้าน  
ด็กเยาวชนและผู้สนใจ  
ผู้นำชุมชนบ้านใหม่ 
ประชาชนในชุมชนบ้านใหม่ 
ครูในชุมชนบ้านใหม่ ตำบลสามแวง อำเภอห้วยราช จังหวัดบุรีรัมย์  จำนวนรวม 101 คน
</t>
  </si>
  <si>
    <t>กลุ่มวิสาหกิจชุมชนเกษตรไทบ้านและเกษตรกรใกล้เคียง ศูนย์การเรียนรู้ตามหลักปรัชญาของเศรษฐกิจพอเพียงปะคำ มหาวิทยาลัยราชภัฏบุรีรัมย์ ตำบลหูทำนบ อำเภอปะคำ จังหวัดบุรีรัมย์ จากสมาชิกเดิม 30 ครัวเรือนขยายเพิ่มเครือข่ายเกษตรกรในพื้นที่ตำบลหูทำนบอีกรวมไม่น้อยกว่า 50 ราย</t>
  </si>
  <si>
    <t>ผู้ว่างงาน  บัณฑิต  นักศึกษา หรือผู้ที่มีความสนใจในการประกอบอาชีพนวดแผนไทยอำเภอเฉลิมพระเกียรติ อำเภอบ้านด่าน อำเภอสตึก อำเภอเมือง อำเภอลำปลายมาศ และอำเภอห้วยราช  จังหวัดบุรีรัมย์</t>
  </si>
  <si>
    <t xml:space="preserve">โครงการยกระดับผลิตภัณฑ์ชุมชน OTOP จังหวัดบุรีรัมย์ ประเภทอาหาร ด้วยวิทยาศาสตร์ เทคโนโลยีและนวัตกรรม ปี 2566
</t>
  </si>
  <si>
    <t>ผู้ประกอบการ OTOP ประเภทอาหาร ในพื้นที่อำเภอนางรอง อำเภอโนนสุวรรณ และอำเภอลำปลายมาศ จังหวัดบุรีรัมย์</t>
  </si>
  <si>
    <t xml:space="preserve">ยกระดับผลิตภัณฑ์ชุมชน OTOP จังหวัดบุรีรัมย์ ประเภทสมุนไพร ด้วยวิทยาศาสตร์ เทคโนโลยีและนวัตกรรม ปี 2566
</t>
  </si>
  <si>
    <t>เกษตรกรผู้เพาะปลูกสมุนไพรในพื้นที่อำเภอเมือง อำเภอเฉลิมพระเกียรติ จังหวัดบุรีรัมย์</t>
  </si>
  <si>
    <t xml:space="preserve">การส่งเสริมอาชีพและพัฒนาผลิตภัณฑ์ด้วยการขับเคลื่อนเศรษฐกิจฐานรากตามหลักปรัชญาของเศรษฐกิจพอเพียงเพื่อยกระดับรายได้ของเกษตรกรในตำบลโคกขมิ้น อำเภอพลับพลาชัย 
</t>
  </si>
  <si>
    <t>เกษตรที่มีรายได้น้อยจากฐานข้อมูล Big Data ของมหาวิทยาลัยราชภัฏบุรีรัมย์ ในหมู่ที่ 12 บ้านโคกเพชร และหมู่ที่ 13 บ้านทะเมนชัย ตำบลโคกขมิ้น อำเภอพลับพลาชัย จังหวัดบุรีรัมย์ จำนวน 100 คน</t>
  </si>
  <si>
    <t xml:space="preserve">กลยุทธ์การยกระดับมาตฐานผลิตภัณฑ์ชุมชน พืชสมุนไพรฟ้าทะลายโจรในช่วงสถานการณ์โรคระบาดโควิด-19 เพื่อสามารถจำหน่ายได้ในตลาดการค้าสมัยใหม่ ตำบลลำนางรอง อำเภอโนนดินแดง จังหวัดบุรีรัมย์
</t>
  </si>
  <si>
    <t>กลุ่มวิสาหกิจชุมชนผักปลอดสารพิษ หมู่บ้านคลองโป่ง และหมู่บ้านเขากระเจียว ตำบลลำนางรอง อำเภอโนนดินแดง จังหวัดบุรีรัมย์ จำนวน 30 คน</t>
  </si>
  <si>
    <t>การพัฒนาผลิตภัณฑ์และสร้างช่องทางการจำหน่าย online แปรรูปฝรั่งกิมจูเพื่อยกระดับมาตรฐานและพัฒนาคุณภาพชีวิต เขตพื้นที่ ตำบลสวายจีก อำเภอเมืองบุรีรัมย์ จังหวัดบุรีรัมย์</t>
  </si>
  <si>
    <t xml:space="preserve">กลุ่มประชาชนที่ปลูกฝรั่งกิมจู ที่เป็นกลุ่มเป้าหมาย จำนวน 50 คน ในเขตพื้นที่การปกครององค์การบริหารส่วนตำบลสวายจีก บ้านหนองปรือ   
</t>
  </si>
  <si>
    <t xml:space="preserve">การจัดการเครือข่ายทางธุรกิจเพื่อสร้างความได้เปรียบทางการแข่งขันของวิสาหกิจชุมชนกลุ่มแปรรูปสมุนไพรจากภูมิปัญญาท้องถิ่น ตำบลบ้านปรือ อำเภอกระสัง จังหวัดบุรีรัมย์            
</t>
  </si>
  <si>
    <t>วิสาหกิจชุมชนกลุ่มแปรรูปสมุนไพรสตรีบ้านระกาใต้ หมู่ 10 ตำบลบ้านปรือ อำเภอกระสัง จังหวัดบุรีรัมย์ จำนวน 30 คน</t>
  </si>
  <si>
    <t xml:space="preserve">เกษตรที่มีรายได้น้อยในหมู่ที่ 11 บ้านน้อยสามัคคี และหมู่ที่ 16 บ้านสี่เหลี่ยมโนนทอง จำนวน 60 คน ตำบลหูทำนบ อำเภอปะคำ จังหวัดบุรีรัมย์
</t>
  </si>
  <si>
    <t xml:space="preserve">การวิเคราะห์ต้นทุนและผลตอบแทน โครงการลงทุนผลิตกระแสไฟฟ้าจากเซลส์แสงอาทิตย์ สำหรับประยุกต์ใช้กับงานเกษตรกรรมและธุรกิจชุมชน
</t>
  </si>
  <si>
    <t>ผศ.ดร.สุริยา รักการศิลป์</t>
  </si>
  <si>
    <t>เกษตรกรที่อยู่อาศัยในบ้านหมู่ 6 ตำบลหนองไม้เสียบ ตำบลหูทำนบ ที่ส่วนใหญ่เป็นสมาชิกลุ่มวิสาหกิจชุมชน จำนวน 20 - 30 ครัวเรือน (โดยมีตัวแทนครัวเรือนละ 1 คน)</t>
  </si>
  <si>
    <t>การศึกษาสภาพเศรษฐกิจภายหลังจากเกิดวิกฤตโควิด-19 และการใช้เกษตรทฤษฎีใหม่เพื่อแก้ปัญหาความยากจนในองค์การบริหารส่วนตำบลลำดวน อำเภอกระสัง จังหวัดบุรีรัมย์</t>
  </si>
  <si>
    <t>โครงการพัฒนาศักยภาพนักศึกษาคณะวิทยาการจัดการสู่การเป็นนักนวัตกรสังคมเป็นเยาวชนผู้นำการเปลี่ยนแปลงสู่ชุมชนท้องถิ่นด้วยนวัตกรรมการเรียนรู้แบบบูรณาการ</t>
  </si>
  <si>
    <t>ผศ.รุ่งรัตน์ หัตถกรรม</t>
  </si>
  <si>
    <t xml:space="preserve">1. นักศึกษาคณะวิทยาการจัดการที่ลงทะเบียนเรียนในภาคการศึกษาที่ 2 ปีการศึกษา 2564 ที่ผ่านการคัดเลือกแล้ว จำนวน 20 คน   
 2. ผู้ประกอบการหรือกลุ่มอาชีพหรือประชาชนตำบลกระสัง จำนวน 30 คน       
</t>
  </si>
  <si>
    <t xml:space="preserve">การถ่ายทอดรูปแบบการแปรรูปผลิตภัณฑ์ประเภทอาหารหมัก (น้ำปลาร้า) สู่ผลิตภัณฑ์อัตลักษณ์คุณภาพยกขึ้นเป็นวิสาหกิจชุมชนขยายตลาดภูมิปัญญาท้องถิ่นสู่ตลาดการค้าสมัยใหม่เพื่อพัฒนาเศรษฐกิจฐานรากและยกระดับรายได้ของชุมชนตำบลกันทรารมย์ อำเภอกระสัง จังหวัดบุรีรัมย์ </t>
  </si>
  <si>
    <t xml:space="preserve">กลุ่มผู้ประกอบการสินค้าผลิตภัณฑ์น้ำปลาร้า จำนวนทั้งหมด 50 คน ตำบลกันทรารมย์ อำเภอกระสัง จังหวัดบุรีรัมย์ </t>
  </si>
  <si>
    <t>ประชาชนในเขตพื้นที่ อำเภอกระสัง จังหวัดบุรีรัมย์ จำนวน 50 คน</t>
  </si>
  <si>
    <t xml:space="preserve">เพื่อพัฒนาหลักสูตรระยะสั้นในศาสตร์ต่างๆ ของคณะวิทยาการจัดการให้กับอาชีพของคนในชุมชนอำเภอกระสัง จังหวัดบุรีรัมย์  </t>
  </si>
  <si>
    <t xml:space="preserve">การส่งเสริมศักยภาพการผลิตและการจัดจำหน่ายผ้าพื้นบ้านชุมชนตำบลสวายจีกอำเภอเมือง จังหวัดบุรีรัมย์ ตามแนวทางพระราชดำริ
</t>
  </si>
  <si>
    <t>ประชาชนชุมชนตำบลสวายจีกหมู่ที่ 1-19 จำนวน 20 คน 
อาจารย์และนักศึกษาสาขาวิชาการสื่อสารมวลชน สาขาวิชาคอมพิวเตอร์ธุรกิจ และสาขาวิชาเทคโนโลยีวิศวกรรมอิเล็กทรอนิกส์ รวมจำนวน 10 คน</t>
  </si>
  <si>
    <t>รศ.ดร.สายใจ ทันการ</t>
  </si>
  <si>
    <t>รศ.อรรถกร  จัตุกูล</t>
  </si>
  <si>
    <t xml:space="preserve">การจัดการการตลาดโลจิสติกส์และห่วงโซ่อุปทาน เชิงกลยุทธ์สำหรับผู้ประกอบธุรกิจวิสาหกิจชุมชนขนาดกลางและขนาดย่อม (SMEs) ในพื้นที่ ตำบลในเมือง ตำบลสวายจีก ตำบลหลักเขต อำเภอเมือง จังหวัดบุรีรัมย์ 
</t>
  </si>
  <si>
    <t>ประกอบธุรกิจวิสาหกิจชุมชนขนาดกลางและขนาดย่อม (SMEs) ในพื้นที่ ตำบลในเมือง ตำบลสวายจีก ตำบลหลักเขต อ.เมือง จ.บุรีรัมย์ จำนวน 50 คน</t>
  </si>
  <si>
    <t>การยกระดับศักยภาพการแปรรูปผลิตภัณฑ์จากชุมชน (เสาวรส) ของกลุ่มวิสาหกิจชุชน ตำบลลำนางรอง อำเภอโนนดินแดง จังหวัดบุรีรัมย์ สู่มาตรฐานการผลิตเชิงพาณิชย์</t>
  </si>
  <si>
    <t>อาจารย์กานต์มณี  การินทร์</t>
  </si>
  <si>
    <t>กลุ่มวิสาหกิจชุมชนส่งเสริมวิชาการพัฒนาวิชาชีพเกษตรแบบบูรณการ  หมู่ 13 ตำบลลำนางรอง อำเภอโนนดินแดง จังหวัดบุรีรัมย์ จำนวน 42 คน</t>
  </si>
  <si>
    <t>ดร.กนกเกล้า  แกล้วกล้า</t>
  </si>
  <si>
    <t>การยกระดับสินค้าชุมชน กระชายขาว ของกลุ่มวิสาหกิจชุมชนปลูกพื้นสมุนไพรตำบลสวายจีก อำเภอเมือง จังหวัดบุรีรัมย์ เพื่อโอกาสทางการตลาดในการยกระดับเศรษฐกิจฐานรากในช่วงสถานการณ์การแพร่ระบาดของโรคโควิด-19</t>
  </si>
  <si>
    <t xml:space="preserve">กลุ่มวิสาหกิจชุมชนผู้ปลูกกระชายขาว หมู่ ๔ ตำบลสวายจีก อำเภอเมือง จังหวัดบุรีรัมย์ มีจำนวนสมาชิกทั้งหมด จำนวน 25 คน </t>
  </si>
  <si>
    <t>ดร.ปัทมาวดี วงษ์เกิด</t>
  </si>
  <si>
    <t>ประชาชนผู้ได้รับผลกระทบจากการระบาดของโรคติดเชื้อไวรัสโคโรนา 2019 ในหมู่บ้านกระเจา ตำบลลำดวน อำเภอกระสัง จังหวัดบุรีรัมย์ จำนวน 30 ราย</t>
  </si>
  <si>
    <t>การพัฒนาศักยภาพการบริหารจัดการกลุ่มวิสาหกิจชุมชนผู้เลี้ยงโคเนื้อ ตำบลห้วยสำราญ  อำเภอกระสัง จังหวัดบุรีรัมย์ สู่การเป็นมาตรฐาน GFM (Good Farming Management)</t>
  </si>
  <si>
    <t>อาจารย์สายฝน  อุไร
ดร.นันท์นภัส ปาลินทร</t>
  </si>
  <si>
    <t>กลุ่มวิสาหกิจชุมชนเกษตรก้าวหน้าบ้านสวนรวม ตำบลห้วยสำราญ อำเภอกระสัง จังหวัดบุรีรัมย์ จำนวน 45 คน</t>
  </si>
  <si>
    <t xml:space="preserve">การเพิ่มมูลค่ามูลโคเพื่อการผลิตปุ๋ยไส้เดือนดิน สำหรับกลุ่มวิสาหกิจผู้เลี้ยงโค ตำบลสองชั้น อำเภอกระสัง จังหวัดบุรีรัมย์ 
</t>
  </si>
  <si>
    <t>กลุ่มวิสาหกิจชุมชนกลุ่มผู้เลี้ยงโค และผู้ที่สนใจในเขตพื้นที่ตำบลสองชั้น อำเภอกระสัง จังหวัดบุรีรัมย์ จำนวน 40 ครัวเรือน</t>
  </si>
  <si>
    <t>ประชาชนผู้ได้รับผลกระทบจากการแพร่ระบาดของ Covid – 19 ตำบลโนนดินแดง อำเภอโนนดินแดง จังหวัดบุรีรัมย์ จำนวน 30 คน</t>
  </si>
  <si>
    <t>การพัฒนาศักยภาพกระบวนการผลิตและการตลาดของกลุ่มแปรรูปกล้วยน้ำว้า ตำบลสวายจีก อำเภอเมืองบุรีรัมย์ จังหวัดบุรีรัมย์</t>
  </si>
  <si>
    <t xml:space="preserve">กลุ่มแปรรูปกล้วย บ้านสวายจีกหมู่ 2 ตำบลสวายจีก 
กลุ่มผู้ปลูกกล้วยน้ำว้าบ้านฝ้ายหมู่ 10 ตำบลสวายจีก 
กลุ่มผู้ปลูกกล้วยน้ำว้าบ้านพลวง 16 ตำบลสวายจีก 
</t>
  </si>
  <si>
    <t xml:space="preserve">โครงการพัฒนา Soft Skills ด้วยกระบวนการวิศวกรสังคม เพื่อนำนวัตกรรมไปใช้ในการบูร
ณาการเรียนการสอนสู่การพัฒนาท้องถิ่น คณะวิทยาการจัดการ
</t>
  </si>
  <si>
    <t>อาจารย์ชลิตา เจริญเนตร
อาจารย์อารีรัตน์ ลุนลลาด</t>
  </si>
  <si>
    <t>ตัวแทนนักศึกษาทุกสาขาวิชา คณะวิทยาการจัดการ จำนวน 20 คน</t>
  </si>
  <si>
    <t xml:space="preserve">โครงการพัฒนาผลิตภัณฑ์ท้องถิ่นเพื่อยกระดับรายได้ให้กับคนในชุมชนตำบลหนองเต็งอำเภอกระสัง จังหวัดบุรีรัมย์
</t>
  </si>
  <si>
    <t>หมู่ 5 บ้านจาน, หมู่ 6 บ้านเสม็ด ตำบลหนองเต็ง อำเภอกระสัง จังหวัดบุรีรัมย์ จำนวน  50  คน</t>
  </si>
  <si>
    <t>โครงการส่งเสริม สืบสาน รักษา ต่อยอดโครงการอันเนื่องมาจากพระราชดำริเพื่อการบูรณาการศาสตร์พระราชาสู่การนำไปใช้ประโยชน์เพื่อการพัฒนาท้องถิ่นอย่างยั่งยืน ในพื้นที่ให้บริการของคณะวิทยาการจัดการ</t>
  </si>
  <si>
    <t>ดร.ปิติพัฒน์  นิยกมลพันธุ์</t>
  </si>
  <si>
    <t xml:space="preserve">กลุ่มเปราะบาง ผู้พิการและกลุ่มผู้ด้อยโอกาส จำนวน 25 คน บ้านศรีสมบูรณ์ ตำบลโคกขมิ้น อำเภอพลับพลาชัย จังหวัดบุรีรัมย์ </t>
  </si>
  <si>
    <t>การสร้างมูลค่าเพิ่มของผลิตภัณฑ์แปรรูปข้าวอินทรีย์ที่สอดคล้องกับบริบทและขับเคลื่อนสู่เชิงพาณิชย์ ตำบลลำดวนและตำบลชุมแสง อำเภอกระสัง จังหวัดบุรีรัมย์</t>
  </si>
  <si>
    <t>ตำบลลำดวนและตำบลชุมแสง อำเภอกระสัง จังหวัดบุรีรัมย์ จำนวน 100 คน</t>
  </si>
  <si>
    <t xml:space="preserve">ประชาชน ตำบลลำดวน อ.กระสัง จำนวน 100 คน </t>
  </si>
  <si>
    <t>การยกระดับวัฒนธรรมท้องถิ่นด้วยดนตรีสร้างสรรค์ "ศรัทธาในพระราชา"สู่การเป็นแหล่งเรียนรู้ชุมชน อำเภอกระสัง จังหวัดบุรีรัมย์</t>
  </si>
  <si>
    <t>ผู้นำชุมชน นักดนตรี ประชาชน ครู นักเรียน อาจารย์ นักศึกษา จำนวน 50 คน ในพื้นที่ตำบลหนองเต็ง อำเภอกระสัง จังหวัดบุรีรัมย์</t>
  </si>
  <si>
    <t xml:space="preserve">ชื่อโครงการยกระดับการท่องเที่ยวชุมชนด้วยแพลตฟอร์มการจัดการการท่องเที่ยวชุมชนท่องเที่ยว OTOP นวัตวิถีมูลค่าสูงอัจฉริยะบ้านคลองโป่ง ตำบลลำนางรอง อำเภอโนนดินแดง จังหวัดบุรีรัมย์ </t>
  </si>
  <si>
    <t xml:space="preserve">กลุ่มผู้ประกอบการที่เกี่ยวข้องกับการท่องเที่ยวชุมชนในพื้นที่ชุมชนท่องเที่ยว OTOP นวัตวิถี ณ บ้านคลองโป่ง หมู่ที่ 5 ตำบลลำนางรอง อำเภอโนนดินแดง จังหวัดบุรีรัมย์ จำนวน 20 ราย </t>
  </si>
  <si>
    <t xml:space="preserve">ผศ.ดร.นพดล ธีระวงศ์ภิญโญ
</t>
  </si>
  <si>
    <t>ศูนย์บูรณาการการศึกษาฯ</t>
  </si>
  <si>
    <t>ดร.เชาวลิต  สิมสวย</t>
  </si>
  <si>
    <t xml:space="preserve">โครงการการติดตามและบูรณาการโครงการพัฒนาสมรรถนะภาษาอังกฤษ English skill </t>
  </si>
  <si>
    <t xml:space="preserve">โครงการติดตาม สังเคราะห์ผลการดำเนินงานเพื่อการพัฒนากระบวนการเรียนรู้ Soft Skills เป็นบัณฑิตวิศวกรสังคม คนของพระราชา ข้าของแผ่นดิน </t>
  </si>
  <si>
    <t xml:space="preserve">โครงการจัดทำฐานข้อมูล Bif Data </t>
  </si>
  <si>
    <t>ดร.ณัฐพล  แสนคำ</t>
  </si>
  <si>
    <t xml:space="preserve">สืบสาน  รักษา และต่อยอดโครงการอันเนื่องมาจากพระราชดำริ การปรับปรุงพัฒนาสภาพแวดล้อมโดยการปลูกป่า 3 อย่าง ประโยชน์ 4 อย่าง เขตพื้นที่ อ่างเก็บน้ำบ้านปรือ ต.บ้านปรือ  
อ.กระสัง จ.บุรีรัมย์ 
</t>
  </si>
  <si>
    <t>อาจารย์บัญชา  จันทราช</t>
  </si>
  <si>
    <t>กลุ่มประชาชนที่อาศัยอยู่ในเขตพื้นที่บ้านปรือและรอบบริเวณอ่างเก็บน้ำบ้านปรือ  ต.บ้านปรือ  อ.กระสัง  จ.บุรีรัมย์จำนวน 50 คน</t>
  </si>
  <si>
    <t>การเพิ่มประสิทธิภาพและต่อยอดผลผลิตทางการเกษตร เพื่อสร้างอาชีพตามฐานทรัพยากรชุมชน พื้นที่ตำบลโคกขมิ้น อำเภอพลับพลาชัย จังหวัดบุรีรัมย์</t>
  </si>
  <si>
    <t>กลุ่มเกษตรกร หมู่ 6 บ้านศรีสมบูรณ์ ตำบลโคกขมิ้น อำเภอพลับพลาชัย จังหวัดบุรีรัมย์ จำนวน 25 คน</t>
  </si>
  <si>
    <t>การพัฒนาคุณภาพชีวิตและแก้ไขปัญหาความยากจนตามหลักปรัชญาเศรษฐกิจตามรูปแบบผลิตภัณฑ์หัตถกรรมจักสานท้องถิ่น เพื่อยกระดับรายได้ให้กับคนในชุมชนตำบลโนนดินแดง อำเภอโนนดินแดง จังหวัดบุรีรัมย์</t>
  </si>
  <si>
    <t>ประชาชน บ้านโนนดินแดง หมู่ที่5 และ 7 ตำบลโนนดินแดง อำเภอโนนดินแดง จังหวัดบุรีรัมย์ จำนวน 60 คน</t>
  </si>
  <si>
    <t>โมเดลการจัดการขยะชุมชนเพื่อการพัฒนาสิ่งแวดล้อมอย่างยั่งยืนบ้านโนนสมบูรณ์ ตำบลหนองตาด อำเภอเมือง จังหวัดบุรีรัมย์</t>
  </si>
  <si>
    <t xml:space="preserve">การพัฒนาการแปรรูปผลผลิตทางการเกษตรจากกล้วย ตำบลโคกสะอาด อำเภอลำปลายมาศ จังหวัดบุรีรัมย์
</t>
  </si>
  <si>
    <t xml:space="preserve">กลุ่มสตรี แม่บ้าน วิสาหกิจชุมชน และผู้ที่สนใจในตำบลโคกสะอาด อำเภอลำปลายมาศ จังหวัดบุรีรัมย์ จำนวน 50 คน </t>
  </si>
  <si>
    <t>การส่งเสริมยกระดับการสื่อสารระหว่างผู้บริโภคและผู้ประกอบการผ่านการออกแบบสติ๊กเกอร์ไลน์โดยใช้คาแรคเตอร์ตัวละครสินค้ากลุ่มผลิตภัณฑ์ OTOP อำเภอลำปลายมาศ และอำเภอชำนิ ตำบลโคกสนวน จังหวัดบุรีรัมย์ บนแอพพลิเคชันในสังคมดิจิทัล</t>
  </si>
  <si>
    <t>กลุ่มผลิตภัณฑ์ OTOP ตำบลโคกสนวน อำเภอชำนิ จำนวน 20 คน</t>
  </si>
  <si>
    <t>การออกแบบเรขศิลป์เพื่อยกระดับเศรษฐกิจฐานรากด้วยอัตลักษณ์ชุมชนเมืองเก่านางรอง</t>
  </si>
  <si>
    <t xml:space="preserve">ได้ลิขสิทธิ์เรขศิลป์ และจัดพิมพ์แบบเรขศิลป์ฉบับสมบูรณ์ โดยนำไปจัดแสดงเป็นนิทรรศการตัวอย่างประกอบเข้ากับสภาพแวดล้อมเมืองเก่าบุรีรัมย์ เพื่อคืนองค์ความรู้ออกสู่สารธารณชน
</t>
  </si>
  <si>
    <t>การจัดตั้งศูนย์ไกล่เกลี่ยข้อพิพาทภาคประชาชน มหาวิทยาลัยราชภัฏบุรีรัมย์</t>
  </si>
  <si>
    <t xml:space="preserve">1. ผู้นำชุมชนเทศบาลเมืองบุรีรัมย์ นักวิชาการ และประชาชนทั่วไป จำนวน 300 คน
2. คณะกรรมการบริหารศูนย์ไกล่เกลี่ยข้อพิพาทภาคประชาชน มหาวิทยาลัยราชภัฏบุรีรัมย์ จำนวน 6 คน  
3. นักศึกษามหาวิทยาลัยราชภัฏบุรีรัมย์ จำนวน 100 คน 
</t>
  </si>
  <si>
    <t xml:space="preserve">การผลิตสื่อโฆษณาดิจิทัลเพื่อส่งเสริมการขายผลิตภัณฑ์ชุมชน ตำบลละลวด 
อำเภอชำนิ จังหวัดบุรีรัมย์
</t>
  </si>
  <si>
    <t xml:space="preserve"> - สมาชิกชุมชนในเขตตำบล K32ละลวด อำเภอชำนิ จังหวัดบุรีรัมย์จำนวน 30 คน 
- ผลิตภัณฑ์ในชุมชนจำนวน 3 ผลิตภัณฑ์
</t>
  </si>
  <si>
    <t>การพัฒนารูปแบบการขับเคลื่อนกระบวนการยุติธรรมชุมชน</t>
  </si>
  <si>
    <t>การพัฒนาการตลาดผ้าทอพื้นถิ่นโบราณ ตำบลบ้านยาง อำเภอลำปลายมาศ จังหวัดบุรีรัมย์</t>
  </si>
  <si>
    <t xml:space="preserve">1. ศูนย์ยุติธรรมชุมชนตำบลหนองไทร อำเภอนางรอง จังหวัดบุรีรัมย์ ประกอบด้วยหมู่บ้าน 14 หมู่บ้าน โรงเรียน 3 แห่ง องค์การบริหารส่วนตำบล 1 แห่ง โรงพยาบาลส่งเสริมสุขภาพประจำตำบล 1 แห่ง จำนวนคน 100 คน
 2. ศูนย์ยุติธรรมชุมชนตำบลช่อผกา อำเภอชำนิ  จังหวัดบุรีรัมย์ ประกอบด้วยหมู่บ้าน 13 หมู่บ้าน โรงเรียน 4 แห่ง องค์การบริหารส่วนตำบล 1 แห่ง โรงพยาบาลส่งเสริมสุขภาพประจำตำบล 1 แห่ง จำนวนคน 100 คน
</t>
  </si>
  <si>
    <t>การพัฒนาและขับเคลื่อนเครือข่ายผู้ผลิตข้าวอินทรีย์สู่มาตรฐานผลิตภัณฑ์เกษตรมูลค่าสูงสู่เชิงพาณิชย์ ในเขตพื้นที่อำเภอลำปลายมาศ จังหวัดบุรีรัมย์</t>
  </si>
  <si>
    <t>ตำบลโคกกลาง ตำบลโคกสะอาด ตำบลหนองโดน อำเภอลำปลายมาศ จำนวน 150 คน</t>
  </si>
  <si>
    <t>การพัฒนารูปแบบการมีส่วนร่วมของสภาองค์กรชุมชนในการบริหารท้องถิ่น</t>
  </si>
  <si>
    <t xml:space="preserve">สภาองค์กรชุมชนในเขตอำเภอนางรอง 4 ตำบล ได้แก่ ตำบลทุ่งแสงทอง ตำบลสะเดา ตำบลนางรอง ตำบลชุมแสง
ผู้บริหารองค์กรปกครองส่วนท้องถิ่น 4 แห่ง ประกอบด้วย เทศบาลตำบลทุ่งแสงทอง องค์การบริหารส่วนตำบลสะเดา องค์การบริหารส่วนตำบลนางรอง องค์การบริหารส่วนตำบลชุมแสง
รวม 150 คน
</t>
  </si>
  <si>
    <t xml:space="preserve">การส่งเสริมอาชีพผลิตปุ๋ยชีวภาพอัดเม็ดเพื่อเพิ่มรายได้ของประชาชนบ้านโคกสะอาด ตำบลหนองตาด อำเภอเมือง จังหวัดบุรีรัมย์ 
</t>
  </si>
  <si>
    <t>ประชาชนของบ้านโคกสะอาด จำนวน 40 คน</t>
  </si>
  <si>
    <t>การเพิ่มขีดความสามารถด้านการสื่อสารสมาชิกกลุ่มวิสาหกิจชุมชนท่องเที่ยวทางวัฒนธรรมบ้านห้วนหวายพัฒนา ตำบลโคกสะอาด อำเภอลำปลายมาศ จังหวัดบุรีรัมย์</t>
  </si>
  <si>
    <t>สมาชิกกลุ่มวิสาหกิจ/สมาชิกชุมชนห้วยหวายพัฒนา จำนวน 30 คน</t>
  </si>
  <si>
    <t>บทเพลงพระราชนิพนธ์ในพระบาทสมเด็จพระบรมชนกาธิเบศร มหาภูมิพลอดุลยเดชมหาราช บรมนาถบพิตร สำหรับวงมโหรีพื้นบ้านอีสานใต้ เพื่อรองรับการท่องเที่ยวทางวัฒนธรรม  ชุมชนกระโดน - กะลันทา ตำบลเมืองยาง อำเภอชำนิ จังหวัดบุรีรัมย์</t>
  </si>
  <si>
    <t xml:space="preserve">ประชาชนชุมชนกระโดน - กะลันทา ตำบลเมืองยาง อำเภอชำนิ จังหวัดบุรีรัมย์
จำนวน 300 คน
กลุ่มเยาวชนในตำบลเมืองยาง อำเภอชำนิ จังหวัดบุรีรัมย์ จำนวน 100 คน
</t>
  </si>
  <si>
    <t xml:space="preserve">โครงการพัฒนาทักษะภาษาอังกฤษสำหรับธุรกิจบริการ สำหรับนักศึกษาสาขาวิชาภาษาอังกฤษธุรกิจชั้นปีที่ 3 คณะมนุษยศาสตร์และสังคมศาสตร์ มหาวิทยาลัยราชภัฏบุรีรัมย์ </t>
  </si>
  <si>
    <t>การพัฒนาและขับเคลื่อนนโยบายเกษตรปลอดสาร อาหารปลอดภัย ของเกษตรกรในเขตอำเภอลำปลายมาศ จังหวัดบุรีรัมย์</t>
  </si>
  <si>
    <t xml:space="preserve">เกษตรกรต้นแบบในเขตตำบลทะเมนชัย ตำบลโคกสะอาด  ตำบลหนองคู ตำบลหนองบัวโคก และตำบลแสลงพัน อำเภอลำปลายมาศจังหวัดบุรีรัมย์  จำนวน 50 คน
 เกษตรกรเครือขายใน 5 ตำบลข้างต้น จำนวน  100  คน
</t>
  </si>
  <si>
    <t>บ้านยาง บ้านยางใหม่ บ้านยางพัฒนา บ้านหนองขี้ตุ่น บ้านกลาง บ้านโนนสำราญ ตำบลบ้านยาง อำเภอลำปลายมาศ จังหวัดบุรีรัมย์ คัดเลือกสมาชิกรวม 30 คน (3 กลุ่ม)</t>
  </si>
  <si>
    <t xml:space="preserve">โครงการพัฒนารูปแบบการจัดการเรียนรู้โดยใช้กระบวนการเกม (Gamification) เพื่อส่งเสริมความ สามารถด้านคำศัพท์ภาษาอังกฤษ สำหรับนักศึกษาสาขาวิชาภาษาอังกฤษธุรกิจ ชั้นปีที่ 1-3 
คณะมนุษยศาสตร์และสังคมศาสตร์ มหาวิทยาลัยราชภัฏบุรีรัมย์      
</t>
  </si>
  <si>
    <t xml:space="preserve">นักศึกษาสาขาวิชาภาษาอังกฤษธุรกิจ ชั้นปีที่ 1-3 คณะมนุษยศาสตร์และสังคมศาสตร์ มหาวิทยาลัยราชภัฏบุรีรัมย์ จำนวน 296 คน  </t>
  </si>
  <si>
    <t>ขับเคลื่อนศูนย์ยุติธรรมชุมชนสู่ตำบลหนองยายพิมพ์ อำเภอนางรอง สู่สังคมเป็นสุข</t>
  </si>
  <si>
    <t xml:space="preserve">ประชากรในตำบลหนองยายพิมพ์ อำเภอนางรอง จำนวน 70 คน 
ผู้นำชุมชนในตำบลหนองยายพิมพ์ อำเภอนางรอง จำนวน 20 คน
คณะกรรมการและสมาชิกเครือข่ายยุติธรรมชุมชนตำบลหนองยายพิมพ์ จำนวน 10 คน
</t>
  </si>
  <si>
    <t xml:space="preserve">การพัฒนาทักษะภาษาอังกฤษเพื่อการสอบ TOEIC ให้กับนักศึกษาสาขาวิชาภาษาอังกฤษ ชั้นปีที่ 3 และ ชั้นปีที่ 4 มหาวิทยาลัยราชภัฏบุรีรัมย์
</t>
  </si>
  <si>
    <t xml:space="preserve">นักศึกษาชั้นปีที่ 3 สาขาวิชาภาษาอังกฤษ หมู่ 1-3 จำนวนทั้งสิ้น 100 คน
- นักศึกษาชั้นปีที่ 4 สาขาวิชาภาษาอังกฤษ หมู่ 1-3 จำนวนทั้งสิ้น 100 คน
</t>
  </si>
  <si>
    <t>การยกระดับคุณภาพการศึกษา ในการสอบวัดระดับความสามารถ    ภาษาอังกฤษ เพื่อเข้าสู่มาตรฐาน CEFR ของนักศึกษาสาขาวิชาภาษาอังกฤษชั้นปีที่  1 และชั้นปีที่ 2 มหาวิทยาลัยราชภัฏบุรีรัมย์</t>
  </si>
  <si>
    <t>นักศึกษาสาขาวิชาภาษาอังกฤษชั้นปีที่ 1 และชั้นปีที่ 2 ทุกหมู่เรียน คณะมนุษยศาสตร์และสังคมศาสตร์ มหาวิทยาลัยราชภัฏบุรีรัมย์ จำนวน 200 คน</t>
  </si>
  <si>
    <t>การยกระดับมาตรฐานผลิตภัณฑ์จักสาน เพื่อการสืบทอดมรดกทางภูมิปัญญาและส่งเสริมคุณภาพชีวิตและเศรษฐกิจฐานรากในพื้นที่ตำบลหนองโบสถ์ อำเภอนางรอง จังหวัดบุรีรัมย์</t>
  </si>
  <si>
    <t>ผู้ผลิตผลิตภัณฑ์จักสาน ตำบลหนองโบสถ์ จำนวน 30 คน รวมทั้งหน่วยงานราชการที่เกี่ยวข้อง จำนวน 10 คน  รวมจำนวน 40 คน</t>
  </si>
  <si>
    <t>การเสริมสร้างผู้ประกอบการรายใหม่ สำหรับกลุ่มวิสาหกิจชุมชนผู้เลี้ยงโคเนื้อ  สู่มาตรฐานเชิงพาณิชย์  ตำบลชำนิ อำเภอชำนิ จังหวัดบุรีรัมย์</t>
  </si>
  <si>
    <t xml:space="preserve">พื้นที่ตำบลชำนิ กลุ่มผู้เลี้ยงโคเนื้อ จำนวน 1 ตำบล 2 หมู่  จำนวน 22 คน  จำนวน 58 ตัว </t>
  </si>
  <si>
    <t>โครงการพัฒนาศักยภาพการตีพิมพ์ผลงานวิจัยและผลงานวิชาการระดับนานาชาติของ คณาจารย์มหาวิทยาลัยราชภัฏบุรีรัมย์</t>
  </si>
  <si>
    <t>บทความของคณาจารย์มหาวิทยาลัยราชภัฏบุรีรัมย์ ได้รับการตีพิมพ์ในวารสาร SCOPUS จำนวน 40 บทความ</t>
  </si>
  <si>
    <t>การพัฒนารูปแบบการเรียนรู้เพื่อยกระดับความสามารถด้านการใช้ภาษาอังกฤษตามมาตรฐานสากลของนักศึกษาคณะมนุษยศาสตร์และสังคมศาสตร์</t>
  </si>
  <si>
    <t>นักศึกษาคณะมนุษยศาสตร์และสังคมศาสตร์ชั้นปีที่ 1-3 จำนวน 7 สาขาวิชา ที่ยังไม่ผ่านเกณฑ์การประเมินความสามารถด้านการใช้ภาษาอังกฤษตามเกณฑ์ที่มหาวิทยาลัยราชภัฏบุรีรัมย์กำหนด จำนวน 400 คน</t>
  </si>
  <si>
    <t>โครงการพัฒนาหลักสูตรระยะสั้นทั้งแบบออนไซต์และออนไลน์ผ่าน BRU MOOC และ Thai MOOC เพื่อพัฒนาสสมรรถนะและส่งเสริมการเรียนรู้ตลอดชีวิต คณะมนุษยศาสตร์และสังคมศาสตร์ มหาวิทยาลัยราชภัฏบุรีรัมย์</t>
  </si>
  <si>
    <t>หลักสูตรที่ผ่านสภามหาวิทยาลัยราชภัฏบุรีรัมย์แล้ว ซึ่งเป็นหลักสูตรประกาศนียบัตร ที่เลือกมาแบบเจาะจงเพื่อพัฒนาเข้าสู่ระบบ Thai MOOC จำนวน 3 หลักสูตร และ หลักสูตรระยะสั้นชุมชนเชิงสหวิทยาการทั้งแบบออนไซต์และออนไลน์เพื่อเข้าสู่ระบบ BRU MOOC จำนวน 10 หลักสูตร รวมเป็น 13 หลักสูตร</t>
  </si>
  <si>
    <t>การยกระดับคุณภาพและมาตรฐานผลผลิตการเกษตร บ้านน้อยบุตาวงษ์ ตำบลหนองคู อำเภอลำปลายมาศ จังหวัดบุรีรัมย์ สู่มาตรฐานการผลิตสินค้าเกษตรอินทรีย์ ภายใต้แนวคิดสังคมก้าวหน้า เศรษฐกิจสร้างมูลค่าอย่างยั่งยืน</t>
  </si>
  <si>
    <t>เกษตรกรในโครงการ ตำบลหนองคู อำเภอลำปลายมาศ จังหวัดบุรีรัมย์ รวม 30 ราย</t>
  </si>
  <si>
    <t>อาจารย์จริยาพร อมัติรัตนะ</t>
  </si>
  <si>
    <t xml:space="preserve">ประชาชนที่มีอาชีพเกษตรกรรมและประชาชนที่มีความสนใจ ในตำบลหนองปล่อง จำนวน 40 คน </t>
  </si>
  <si>
    <t xml:space="preserve">วิถีชีวิตใหม่ (New Normal) เพื่อยกระดับและพัฒนา เพิ่มมูลค่าทางเศรษฐกิจขนมทองม้วน ตำบลก้านเหลือง อ.นางรอง จ.บุรีรัมย์
</t>
  </si>
  <si>
    <t>อาจารย์จินตนา  วัชรโพธิกร</t>
  </si>
  <si>
    <t>ชุมชนบ้านหนองเสม็ด หมู่ 4 ต.ก้านเหลือง อ.นางรอง  จำนวน 30 คน</t>
  </si>
  <si>
    <t>โครงการสืบสาน รักษา และต่อยอดโครงการอันเนื่องมาจากพระราชดำริเพื่อการเกษตรการเกษตรผสมผสานตามแนวพระราชดำริ ตำบลแสลงพัน อำเภอลำปลายมาศ จังหวัดบุรีรัมย์</t>
  </si>
  <si>
    <t>อาจารย์ตติยา ทะนวนรัมย์</t>
  </si>
  <si>
    <t>บ้านบุขี้เหล็กใหม่ ตำบลแสลงพัน อำเภอลำปลายมาศ จำนวน 100 คน</t>
  </si>
  <si>
    <t>โครงการส่งเสริม สืบสาน รักษา และต่อยอดโครงการอันเนื่องมาจากพระราชดำริเพื่อการพัฒนาท้องถิ่นอย่างยั่งยืนในพื้นที่ให้บริการวิชาการคณะมนุษยศาสตร์และสังคมศาสตร์ ในการบริหารจัดการน้ำเพื่อใช้ในการเกษตรตามแนวทางพระราชดำริ ฝายบ้านเสลา ตำบลชุมแสง อำเภอนางรอง จังหวัดบุรีรัมย์</t>
  </si>
  <si>
    <t xml:space="preserve">ผศ.สมยงค์ โสมอินทร์ </t>
  </si>
  <si>
    <t>ชุมชนบ้านเสลา ตำบลชุมแสง อำเภอนางรอง จังหวัดบุรีรัมย์จำนวน 20  ครัวเรือน 20 คน</t>
  </si>
  <si>
    <t>การสร้างอัตลักษณ์บัณฑิตวิศวกรสังคม ของนักศึกษาคณะมนุษยศาสตร์และสังคมศาสตร์ เพื่อพัฒนากระบวนการเรียนรู้ Soft Skills เป็นนักนวัตกรสังคม คนของพระราชา ข้าของแผ่นดิน</t>
  </si>
  <si>
    <t>อาจารย์ชินานาง สวัสดิ์รัมย์</t>
  </si>
  <si>
    <t xml:space="preserve">นักศึกษาคณะมนุษยศาสตร์และสังคมศาสตร์ และนัก ศึกษาต่างคณะ 20 คน 
ผู้นำชุมชน ตัวแทนประชาชน ตำบลถนนหัก อำเภอเมือง จังหวัดบุรีรัมย์ จำนวน 20 คน
</t>
  </si>
  <si>
    <t xml:space="preserve">โครงการพัฒนาศักยภาพนักศึกษาคณะมนุษยศาสตร์และสังคมศาสตร์สู่การเป็นนวัตกรสังคมเป็นเยาวชนผู้นำการเปลี่ยนแปลงสู่ชุมชนท้องถิ่นด้วยนวัตกรรมการเรียนรู้แบบบูรณาการ </t>
  </si>
  <si>
    <t>อาจารย์วริษฐา   รัตนวโรภาส</t>
  </si>
  <si>
    <t>ชุมชนในพื้นที่ตำบลชำนิ จำนวน 30 คน  รวมทั้งนักศึกษาที่อบรมวิศวกรสังคมในนามตัวแทนคณะมนุษยศาสตร์และสังคมศาสตร์ จำนวน 20 คน  รวมจำนวน 50 คน</t>
  </si>
  <si>
    <t>โครงการพัฒนาหลักสูตรระยะสั้นเพื่อเพิ่มสมรรถนะและคุณค่าในการเรียนรู้ตลอดชีวิต คณะมนุษยศาสตร์และสังคมศาสตร์ มหาวิทยาลัยราชภัฏบุรีรัมย์</t>
  </si>
  <si>
    <t>สาขาวิชา จำนวน 10 สาขาวิชา และ 1 กลุ่มวิชา ที่พัฒนาหลักสูตรระยะสั้นอิงสมรรถนะให้ได้ จำนวน 11 หลักสูตร</t>
  </si>
  <si>
    <t xml:space="preserve">การพัฒนาสมรรถนะภาษาจีนเพื่อการสื่อสารสำหรับอาจารย์ บุคลากรและนักศึกษา  </t>
  </si>
  <si>
    <t>ดร.วิภาดา ทองธรรมสิริ</t>
  </si>
  <si>
    <t>อาจารย์และนักศึกษามหาวิทยาลัยราชภัฏบุรีรัมย์ ที่สนใจเข้าร่วมโครงการอบรม จำนวน 150 คน โดยแบ่งเป็น อาจารย์ บุคลากรที่สนใจเข้าร่วม จำนวน 50 คน นักศึกษาทุกคณะที่สนใจเข้าร่วม จำนวน 100 คน</t>
  </si>
  <si>
    <t xml:space="preserve">การสร้างรูปแบบการเพิ่มศักยภาพในการพึ่งพาตนเองด้านสุขภาพ จิต และสังคมของผู้สูงอายุตำบลดงพลอง อำเภอแคนดง จังหวัดบุรีรัมย์ </t>
  </si>
  <si>
    <t>ผู้สูงอายุกลุ่มใหม่ จำนวน 3 หมู่บ้านของตำบลดงพลอง อำเภอแคนดง จำนวน 120 คน</t>
  </si>
  <si>
    <t xml:space="preserve">การพัฒนารูปแบบการส่งเสริมสุขภาพและป้องกันโรคของเกษตรกรสวนยางพาราแบบมีส่วนร่วม อำเภอแคนดง จังหวัดบุรีรัมย์
</t>
  </si>
  <si>
    <t>เกษตรกรชาวสวนยางพาราในตำบลแคนดง และตำบลสระบัว จำนวน 285 คน แบ่งเป็น ตำบลแคนดง 185 คน ตำบลสระบัว 110 คน</t>
  </si>
  <si>
    <t>การสร้างสุขภาวะผู้สูงอายุในชุมชน ด้วยต้นกล้าพยาบาลกับครอบครัวอุปถัมภ์</t>
  </si>
  <si>
    <t xml:space="preserve">หมู่ 2 บ้านกลันทา และหมู่ 8 บ้านโคกกลาง ตำบล กลันทา อำเภอเมือง จังหวัดบุรีรัมย์ จำนวน 41 ครอบครัวเป้าหมายหลัก โดยแบ่งหมู่บ้านละ 20 ครอบครัว </t>
  </si>
  <si>
    <t>ดร.ถาวรีย์  แสงงาม</t>
  </si>
  <si>
    <t>อสม. หมู่ 5 บ้านหนองไผ่น้อย ตำบลชุมเห็ด อ.เมือง จ.บุรีรัมย์ จำนวน 25 คน</t>
  </si>
  <si>
    <t>โครงการสร้างอัตลักษณ์บัณฑิตวิศวกรสังคมของนักศึกษาคณะพยาบาลศาสตร์ เพื่อพัฒนากระบวนการเรียนรู้ soft skill  เป็นนักนวัตกรสังคม คนของพระราชา ข้าของแผ่นดิน</t>
  </si>
  <si>
    <t>นักศึกษาพยาบาลศาสตร์ มหาวิทยาลัยราชภัฏบุรีรัมย์ชั้นปีที่ 1-4 จำนวน 143 คน</t>
  </si>
  <si>
    <t>โครงการพัฒนาศักยภาพนักศึกษาคณะพยาบาลศาสตร์สู่การเป็นนักนวัตกรสังคมเป็นเยาวชนผู้นำการเปลี่ยนแปลงสู่ชุมชนท้องถิ่น ด้วยนวัตกรรมการเรียนรู้แบบบูรณาการ</t>
  </si>
  <si>
    <t>นักศึกษาพยาบาลศาสตร์ ชั้นปีที่ 1-4 จำนวน 143 คน
ประชาชนในตำบลชุมเห็ด อำเภอเมืองบุรีรัมย์ จังหวัดบุรีรัมย์ จำนวน 150 คน</t>
  </si>
  <si>
    <t>โครงการ สืบสาน รักษา และต่อยอดโครงการอันเนื่องมาจากพระราชดำริ “โครงการสืบสานพระราชปณิธานสมเด็จย่า มูลนิธิถันยรักษ์ต้านมะเร็งเต้านม”</t>
  </si>
  <si>
    <t>หญิงวัยเจริญพันธุ์ อายุ 18 ปีขึ้นไป ที่อยู่ในเขตชุมชนที่อยู่ในเขตตำบลแคนดง ตำบลสระบัว และตำบลหัวฝาย อำเภอแคนดง จังหวัดบุรีรัมย์</t>
  </si>
  <si>
    <t>การพัฒนาหลักสูตรระยะสั้นเพื่อเพิ่มคุณค่าในการเรียนรู้ตลอดชีวิต</t>
  </si>
  <si>
    <t xml:space="preserve">นางนธภร  วิโสรัมย์ </t>
  </si>
  <si>
    <t xml:space="preserve">นักเรียนระดับมัธยมศึกษาตอนปลาย และบุคลากรทางด้านสุขภาพ หรือประชาชน ผู้สนใจ </t>
  </si>
  <si>
    <t>สืบสาน รักษา และต่อยอดโครงการอันเนื่องมาจากพระราชดำริ ตำบลหนองแวง อำเภอละหานทรายจังหวัดบุรีรัมย์</t>
  </si>
  <si>
    <t>เวียงพิงค์ ทวีพูน</t>
  </si>
  <si>
    <t xml:space="preserve">บ้านแท่นทัพไทย,บ้านราฎรักแดน, บ้านศรีทายาท ตำบลหนองแวง อำเภอละหานทราย จังหวัดบุรีรัมย์ จำนวน 30 คน </t>
  </si>
  <si>
    <t xml:space="preserve">โครงการปกป้อง เชิดชูสถาบันพระมหากษัตริย์ สร้างความรัก สามัคคี ทำดีด้วยหัวใจ เทิดไท้องค์ราชัน เพื่อการพัฒนาท้องถิ่น 
</t>
  </si>
  <si>
    <t xml:space="preserve"> 1) นักเรียนโรงเรียนสาธิตมหาวิทยาลัยราชภัฏบุรีรัมย์ จำนวน 100  คน
  2) นักศึกษามหาวิทยาลัยราชภัฏบุรีรัมย์  จำนวน   2,500 คน
  3) คณาจารย์และบุคลากรมหาวิทยาลัยราชภัฏบุรีรัมย์ จำนวน 100 คน
  4) ประชาชน ภาคประชาสังคม ตำบลปะคำ ตำบลหูทำนบ จำนวน 100 คน
</t>
  </si>
  <si>
    <t>โครงการยกระดับคุณภาพการศึกษา เพื่อเป็นมหาวิทยาลัยแห่งคุณภาพในการพัฒนาท้องถิ่นอย่างยั่งยืน</t>
  </si>
  <si>
    <t>นักเรียน นักศึกษา คณาจารย์ คณะผู้บริหารและคณะครแนะแนว ผู้ใช้บัณฑิต  ประจำปีการศึกษา 2565-2566</t>
  </si>
  <si>
    <t>โครงการความร่วมมือกับภาครัฐในการส่งเสริมการเรียนรู้ตลอดชีวิต ในกลุ่มโรงเรียนผู้สูงอายุ เขตพื้นที่ อำเภอเมือง จังหวัดบุรีรัมย์</t>
  </si>
  <si>
    <t>ได้มีการนำหลักสูตรระยะสั้นของคณะมนุษยศาสตร์และสังคมศาสตร์  คณะวิทยาศาสตร์ ของมหาวิทยาลัยราชภัฏบุรีรัมย์ ไปเผยแพร่ประชาสัมพันธ์ให้ประชาชนในเขตพื้นที่บริการของมหาวิทยาลัยได้เข้าศึกษาในหลักสูตรระยะสั้นอย่างน้อย 100 คน</t>
  </si>
  <si>
    <t xml:space="preserve">การเสริมสร้างสานพลังเครือข่ายโรงเรียนคู่ร่วมผลิตบัณฑิตเพื่อการพัฒนาการเรียนการสอน
และยกระดับคุณภาพการศึกษามหาวิทยาลัยราชภัฏบุรีรัมย์
</t>
  </si>
  <si>
    <t xml:space="preserve">นักศึกษา 100 คน
ครูในสถานศึกษา  50 คน
นักเรียนชั้นมัธยมศึกษาตอนปลายในสถานศึกษาในจังหวัดบุรีรัมย์ 00 คน
ศิษย์เก่า 50 คน
อาจารย์ 50 คน
</t>
  </si>
  <si>
    <t>โครงการพัฒนาหลักสูตรระยะสั้นหมวดวิชาศึกษาทั่วไปเพื่อเพิ่มคุณค่าในการการเรียนรู้</t>
  </si>
  <si>
    <t>อาจารย์ผู้สอนรายวิชาศึกษาทั่วไปจาก 9 รายวิชา จำนวน 100 คน</t>
  </si>
  <si>
    <t xml:space="preserve">ยกระดับและพัฒนาความสามารถทางภาษาอังกฤษสำหรับนักศึกษาและบุคลากร มหาวิทยาลัยราชภัฏบุรีรัมย์ </t>
  </si>
  <si>
    <t>นักศึกษามหาวิทยาลัยราชภัฏบุรีรัมย์ จำนวน 5,156 คน</t>
  </si>
  <si>
    <t xml:space="preserve">ติดตามผลโครงการพัฒนาสมรรถนะภาษาอังกฤษเพื่อยกระดับคุณภาพนักศึกษามหาวิทยาลัยราชภัฏสำหรับศตวรรษที่ 21 </t>
  </si>
  <si>
    <t xml:space="preserve">นักศึกษาคณะครุศาสตร์ คณะเทคโนโลยีอุตสาหกรรม คณะมนุษยศาสตร์และสังคมศาสตร์ และคณะพยาบาลศาสตร์ มหาวิทยาลัยราชภัฏบุรีรัมย์
</t>
  </si>
  <si>
    <t xml:space="preserve">นักศึกษาคณะเทคโนโลยีการเกษตร คณะวิทยาการจัดการ และคณะวิทยาศาสตร์ มหาวิทยาลัยราชภัฏบุรีรัมย์
</t>
  </si>
  <si>
    <t>ผู้สูงอายุตำบลบ้านยาง 60 คน และ อสม. 5 คน</t>
  </si>
  <si>
    <r>
      <t>การส่งเสริมสุขภาวะเยาวชนในสถานการณ์แพร่ระบาดของโควิด19 โดยใช้โรงเรียนเป็นฐาน ในตำบลตาเป๊ก อำเภอเฉลิมพระเกียรติ จังหวัดบุรีรัมย์</t>
    </r>
    <r>
      <rPr>
        <b/>
        <sz val="15"/>
        <color theme="1"/>
        <rFont val="TH SarabunPSK"/>
        <family val="2"/>
      </rPr>
      <t xml:space="preserve"> </t>
    </r>
  </si>
  <si>
    <t xml:space="preserve">โรงเรียนในสังกัดสำนักงานเขตพื้นที่การศึกษาบุรีรัมย์เขต 3 อำเภอเฉลิมพระเกียรติ จังหวัดบุรีรัมย์ </t>
  </si>
  <si>
    <t>นวัตกรรมเทคโนโลยีชีวภาพจากจุลินทรีย์จในท้องถิ่นเพื่อฟื้นฟูระบบนิเวศดิน สำหรับเกษตรกรในตำบลอิสานเขต อำเภอเฉลิมพระเกียรติ จังหวัดบุรีรัมย์</t>
  </si>
  <si>
    <t xml:space="preserve">ประชาชน 100 คน ในตำบลอิสานเขต อำเภอเฉลิมพระเกียรติ จังหวัดบุรีรัมย์ </t>
  </si>
  <si>
    <t>การพัฒนาศูนย์การเรียนรู้ด้านศิลปะเพื่อถ่ายทอดและบ่มเพาะให้กับเยาวชน ในจังหวัดบุรีรัมย์</t>
  </si>
  <si>
    <t>กลุ่มพัฒนาศูนย์การเรียนรู้ด้านศิลปะ  ได้แก่  กลุ่มศิลปินเมืองแปะจังหวัดบุรีรัมย์ ศิลปินอีสาน ชุมชน  โรงเรียน จำนวน 15 คน</t>
  </si>
  <si>
    <t>ครูผู้สอนวิชาคณิตศาสตร์ระดับมัธยมศึกษาในจังหวัดบุรีรัมย์ จำนวน 75 คน</t>
  </si>
  <si>
    <t>ครูผู้สอนวิชาคณิตศาสตร์ในจังหวัดบุรีรัมย์ จำนวน 150คน</t>
  </si>
  <si>
    <t xml:space="preserve">โรงเรียนในสำนักงานเขตพื้นที่การศึกษาประถมศึกษาจังหวัดบุรีรัมย์ เขต 1 2 3 และ 4
เขตพื้นที่ละ 10 โรงเรียน รวมทั้งสิ้น 40 แห่ง
</t>
  </si>
  <si>
    <t>การพัฒนาศักยภาพครูประจำการด้าน ปัญญาประดิษฐ์ Artificial Intelligence (AI) ในเขตพื้นที่การศึกษาจังหวัดบุรีรัมย์</t>
  </si>
  <si>
    <t>โรงเรียน 33 โรงเรียน ในจังหวัดบุรีรัมย์</t>
  </si>
  <si>
    <t>ตำบลทองหลาง และตำบลกู่สวนแตง อำเภอบ้านใหม่ไชยพจน์ จังหวัดบุรีรัมย์ จำนวน 45 คน</t>
  </si>
  <si>
    <t>ดร.พรพิมล  รุ่งเรืองศิลป์</t>
  </si>
  <si>
    <t xml:space="preserve">อาสาสมัครสาธารณสุขประจำหมู่บ้าน (อสม.) จำนวน 8 หมู่บ้าน ๆ ละ 5 คน
นักศึกษาสาขาวิชาพลศึกษา  คณะครุศาสตร์ มหาวิทยาลัยราชภัฏบุรีรัมย์ จำนวน 10 คน
</t>
  </si>
  <si>
    <t xml:space="preserve">โครงการส่งเสริม สืบสาน รักษา และต่อยอดโครงการอันเนื่องมาจากพระราชดำริสู่การพัฒนาคุณภาพชีวิตในพื้นที่บ้านโรงเลื่อย ตำบลละหานทราย อำเภอละหานทรายจังหวัดบุรีรัมย์
</t>
  </si>
  <si>
    <t>พงษ์พัฒน์ สมใจ</t>
  </si>
  <si>
    <t>โครงการส่งเสริม สืบสาน รักษา และต่อยอดโครงการอันเนื่องมาจากพระราชดำริสู่การพัฒนาการศึกษาและยกระดับคุณภาพการเรียนรู้ โรงเรียนในพระราชดำริและโรงเรียนกองทุนศึกษาด้วยเทคโนโลยีปัญญาประดิษฐ์</t>
  </si>
  <si>
    <t>วิทวัส  สหวงษ์</t>
  </si>
  <si>
    <t>โรงเรียนในพระราชดำริ และโรงเรียนในโครงการกองทุนศึกษา 12 โรงเรียน จำนวน 120 คน</t>
  </si>
  <si>
    <t>การพัฒนาศักยภาพครูประจำการที่สำเร็จการศึกษาจากมหาวิทยาลัยราชภัฏให้เป็นมืออาชีพด้านการจัดการเรียนรู้หลักสูตรฐานสมรรถนะเพื่อพัฒนาผู้เรียนสู่ศตวรรษที่ 21 สังกัดสำนักงานเขตพื้นที่การศึกษามัธยมศึกษาบุรีรัมย์</t>
  </si>
  <si>
    <t>อาจารย์อรนุช ศรีคำ</t>
  </si>
  <si>
    <t xml:space="preserve">โรงเรียนในสังกัดสำนักงานเขตพื้นที่การศึกษามัธยมศึกษาบุรีรัมย์
ครูที่สำเร็จการศึกษาจากมหาวิทยาลัยราชภัฏ จำนวน 132 คน
</t>
  </si>
  <si>
    <t>การเสริมสร้างศักยภาพครูและพัฒนาโรงเรียนสาธิตมหาวิทยาลัยราชภัฏบุรีรัมย์ ให้เป็นศูนย์ฝึกปฏิบัติการต้นแบบด้านการจัดการเรียนรู้ฐานสมรรถนะเชิงรุก (Active Learning)</t>
  </si>
  <si>
    <t>ครู  จำนวน 30 คน นักศึกษาฝึกประสบการณ์วิชาชีพครู 25 คน นักเรียน 700 คน</t>
  </si>
  <si>
    <t xml:space="preserve">การพัฒนาสมรรถนะครูดนตรีประจำการในจังหวัดบุรีรัมย์ที่สำเร็จการศึกษา  จากมหาวิทยาลัยราชภัฏให้เป็นครูมืออาชีพด้านการจัดการเรียนรู้เชิงรุก </t>
  </si>
  <si>
    <t xml:space="preserve">ครูดนตรีในจังหวัดบุรีรัมย์ที่จบจากมหาวิทยาลัยราชภัฏ โดยครูดนตรีที่สอนในโรงเรียนในสังกัดสำนักงานเขตพื้นการศึกษามัธยมศึกษาบุรีรัมย์ จำนวน 25 โรงเรียน และโรงเรียนในสังกัดสำนักงานเขตพื้นที่การศึกษาประถมศึกษาบุรีรัมย์ เขต 1 - 4 จำนวน 50 โรงเรียน จำนวน 100 คน </t>
  </si>
  <si>
    <t xml:space="preserve">การพัฒนาสมรรถนะครูดนตรี ด้วยกระบวนการอบรมร่วมเรียนรู้ Re – Skill / Up – skill สำหรับครูดนตรีในจังหวัดบุรีรัมย์ </t>
  </si>
  <si>
    <t>เสริมสร้างสมรรถนะนักศึกษาครูมหาวิทยาลัยราชภัฏบุรีรัมย์ สู่การเป็นนักศึกษาครูมืออาชีพ</t>
  </si>
  <si>
    <t xml:space="preserve"> - นักศึกษาคณะครุศาสตร์ มหาวิทยาลัยราชภัฏบุรีรัมย์ จำนวน 1,500 คน
 - อาจารย์ที่ปรึกษาสโมสรนักศึกษา และเจ้าหน้าที่ผู้ควบคุมดูแล จำนวน 9 คน
 - อาจารย์ผู้แทนสาขาวิชา และอาจารย์ประจำกิจกรรม จำนวน 20 คน
</t>
  </si>
  <si>
    <t>สร้างอัตลักษณ์บัณฑิตวิศวกรสังคม ของนักศึกษาคณะครุศาสตร์ เพื่อพัฒนากระบวนการเรียนรู้ Soft Skills เป็นนักนวัตกรสังคม คนของพระราชา ข้าของแผ่นดิน</t>
  </si>
  <si>
    <t xml:space="preserve"> - นักศึกษาคณะครุศาสตร์ มหาวิทยาลัยราชภัฏบุรีรัมย์ ชั้นปีที่ 3 จำนวน 700 คน
 - อาจารย์ที่ปรึกษาสโมสรนักศึกษา และเจ้าหน้าที่ผู้ควบคุมดูแล จำนวน 9 คน
 - อาจารย์ผู้แทนสาขาวิชา และอาจารย์ประจำกิจกรรม จำนวน 20 คน
</t>
  </si>
  <si>
    <t>โครงการพัฒนาศักยภาพนักศึกษาคณะครุศาสตร์สู่การเป็นนักนวัตกรสังคม  เป็นเยาวชนผู้นำการเปลี่ยนแปลงสู่ชุมชนท้องถิ่นด้วยนวัตกรรมเรียนรู้แบบบูรณาการ</t>
  </si>
  <si>
    <t xml:space="preserve"> - อาจารย์และนักศึกษา   จำนวน  40  คน
 - ชุมชนในพื้นที่เป้าหมายของคณะครุศาสตร์หรือชุมชนที่เกิดจากการสรุปปัญหาที่เกิดขึ้น  1 ชุมชน 
</t>
  </si>
  <si>
    <t xml:space="preserve">การยกระดับมาตรฐานผลิตภัณฑ์ขนมโบราณพื้นถิ่น ชุมชนบ้านสนวนนอก อำเภอห้วยราช จังหวัดบุรีรัมย์
</t>
  </si>
  <si>
    <t>ตำบลสนวน อำเภอห้วยราช  3 หมู่บ้าน ได้แก่ หมู่ 2 บ้านสนวนใน, หมู่ 8 บ้านระกา และ หมู่ 11 บ้านสนวนนอก จำนวน 30 คน</t>
  </si>
  <si>
    <t xml:space="preserve">การยกระดับลวดลายอัตลักษณ์ผ้าทอมือบ้านบุลาว ตำบลสะแกโพรง จังหวัดบุรีรัมย์ ด้วยนวัตกรรมโปรแกรมออกแบบลายผ้าสู่การตลาดออนไลน์                     
</t>
  </si>
  <si>
    <t xml:space="preserve">วิสาหกิจชุมชนกลุ่มทอผ้าไหมผ้าฝ้ายตำบลสะแกโพรง จำนวน 67 คน </t>
  </si>
  <si>
    <t>อาจารย์นพพล เชาวนกุล</t>
  </si>
  <si>
    <t>นักศึกษาคณะวิทยาศาสตร์ มหาวิทยาลัยราชภัฏบุรีรัมย์ จำนวน 30 คน</t>
  </si>
  <si>
    <t xml:space="preserve">โครงการส่งเสริมการแปรรูปและสร้างมูลค่าเพิ่มผลิตภัณฑ์จากหอมแดงตำบลไทยสามัคคี อำเภอหนองหงส์ จังหวัดบุรีรัมย์
</t>
  </si>
  <si>
    <t xml:space="preserve">ประชาชน บ้านหนองบัวลี ตำบลไทยสามัคคี อำเภอหนองหงส์ จังหวัดบุรีรัมย์ จำนวน 20 คน
ประชาชน บ้านหนองบัวลอง ตำบลไทยสามัคคี อำเภอหนองหงส์ จังหวัดบุรีรัมย์ จำนวน 20คน
ประชาชน บ้านหนองบัวคำ  ตำบลไทยสามัคคี อำเภอหนองหงส์ จังหวัดบุรีรัมย์ จำนวน 20 คน
</t>
  </si>
  <si>
    <t>ผศ.สุธีรา สุนทรารักษ์</t>
  </si>
  <si>
    <t>นักศึกษาคณะวิทยาศาสตร์ จำนวน 45 คน
ผู้นำชุมชน ตำบลเสม็ด จำนวน 20 คน</t>
  </si>
  <si>
    <t>โครงการส่งเสริม สืบสาน รักษาและต่อยอดโครงการอันเนื่องมาจากพระราชดำริเพื่อการบูรณาการศาสตร์พระราชาสู่การนำไปใช้ประโยชน์เพื่อการพัฒนาท้องถิ่นอย่างยั่งยืนในพื้นที่ให้บริการ
ของคณะวิทยาศาสตร์ (โครงการแก้มลิง กุดน้ำใส - หนองบัว - หนองยาว พร้อมอาคารประกอบ ในพื้นที่ตำบล
สะแก อำเภอสตึก จังหวัดบุรีรัมย์)</t>
  </si>
  <si>
    <t>ดร.ธีรารัตน์  จีระมะกร</t>
  </si>
  <si>
    <t>หน่วยงานภาครัฐภาคเอกชน ประชาชนในพื้นที่ตำบลสะแก อ.สตึก รวม 30 คน</t>
  </si>
  <si>
    <t>กลุ่มวิสาหกิจชุมชนอำเภอสตึกที่ยังไม่ได้รับการรับรองมาตรฐาน 15 กลุ่ม รวม 75 คน</t>
  </si>
  <si>
    <t>ปลูกหอมแดง ตำบลเมืองฝ้าย อำเภอหนองหงส์ จังหวัดบุรีรัมย์ จำนวน 30 คน และคณาจารย์ นักศึกษา และบุคคลทั่วไป จำนวน 20 คน รวมทั้งสิ้น 50 คน</t>
  </si>
  <si>
    <t xml:space="preserve">การพัฒนาศักยภาพชุมชนในการแปรรูปผลิตภัณฑ์จากผ้าพื้นบ้าน เพื่อยกระดับผู้ผลิตผ้าพื้นบ้านสู่การเป็นผู้ประกอบการ อำเภอสตึก จังหวัดบุรีรัมย์
</t>
  </si>
  <si>
    <t>กลุ่มผู้ผลิตผ้าพื้นบ้าน วิสาหกิจชุมชนกลุ่มทอผ้าไหม หมู่ 7 บ้านตาลอง ตำบลทุ่งวัง อำเภอสตึก จังหวัดบุรีรัมย์ จำนวน 30 คน</t>
  </si>
  <si>
    <t xml:space="preserve">ชีวิตวิถีใหม่ (New Normal) การสร้างนวัตกรรมการออกกำลังกาย ในวิกฤตการณ์การแพร่ระบาดของโรคติดเชื้อไวรัสโคโรนา ๒o๑๙ (COVID – ๑๙) เพื่อพัฒนาวิถีชีวิตความเป็นอยู่ของประชาชน ในพื้นที่ ตำบลสามแวง อำเภอห้วยราช จังหวัดบุรีรัมย์ </t>
  </si>
  <si>
    <t>เชิดศักดิ์  แก้วแกมดา</t>
  </si>
  <si>
    <t>กลุ่มอาสาสมัครสาธารณสุขประจำหมู่บ้าน (อสม.) ตำบลสามแวง อำเภอห้วยราช จังหวัดบุรีรัมย์ จำนวน 40 คน</t>
  </si>
  <si>
    <t xml:space="preserve">พัฒนาคุณภาพชีวิตและผลิตภัณฑ์สุขภาพจากขมิ้นเพื่อยกระดับเศรษฐกิจเพิ่มความสามารถในการหารายได้และส่งเสริมศักยภาพแรงงานในผู้สูงอายุ ที่ผ่านการคัดกรองโปรแกรม ADL อำเภอห้วยราช จังหวัดบุรีรัมย์ </t>
  </si>
  <si>
    <t xml:space="preserve">อำเภอห้วยราช 8 ตำบล คือ
1. ต.ห้วยราช 10 หมู่บ้าน
2. ต.สามแวง  9 หมู่บ้าน
3. ต.ตาเสา 10 หมู่บ้าน
4. ต.บ้านตะโก  9 หมู่บ้าน
5. ต.สนวน  12 หมู่บ้าน
6. ต.โคกเหล็ก11 หมู่บ้าน
7. ต.เมืองโพธิ์ 9 หมู่บ้าน
8. ต.ห้วยราชา 10 หมู่บ้าน 
</t>
  </si>
  <si>
    <t>การยกระดับมาตรฐานกระบวนการผลิตอาหารเพื่อสุขภาพจากข้าวและผลพลอยได้จาก   ข้าวหอมมะลิดินภูเขาไฟบุรีรัมย์อำเภอห้วยราช จังหวัดบุรีรัมย์</t>
  </si>
  <si>
    <t>ชุมชนในตำบลสนวน ตำบลห้วยราช ตำบลโคกเหล็ก อำเภอห้วยราช</t>
  </si>
  <si>
    <t>การศึกษาอิทธิพลชนิดของแร่ธาตุหลักในดินโคลนหมัก“ผ้าไหม(สีม่วง)ทูลถวาย” สมเด็จพระกนิษฐาธิราชเจ้า กรมสมเด็จพระเทพรัตนราชสุดาฯ สยามบรมราชกุมารี ร่วมกับสีย้อมธรรมชาติ(ฝาง) และพัฒนาออกแบบผลิตภัณฑ์ผ้าไหมเพื่อยกระดับและเพิ่มรายได้ให้ชุมชน ณ บ้านตาลอง อำเภอสตึก จังหวัดบุรีรัมย์</t>
  </si>
  <si>
    <t xml:space="preserve">กลุ่มทอผ้าไหมบ้านตาลอง บ้านเลขที่ 76 ตำบลทุ่งวัง อำเภอสตึก จังหวัดบุรีรัมย์  
จำนวนทั้งสิ้น 20 คนขึ้นไป
</t>
  </si>
  <si>
    <t>บัณฑิตครูมหาวิทยาลัยราชภัฏบุรีรัมย์ 120 คน</t>
  </si>
  <si>
    <t>กลุมวิสาหกิจชุมชน ในพื้นที่ตำบลเมืองโ อำเภอห้วยราช และเกษตรกรผู้ปลูกเห็ด จำนวน 50 คนร</t>
  </si>
  <si>
    <t>กลุ่มวิสาหกิจชุมชนตำบลเมืองแก จำนวน 19 หมู่บ้าน รวม 60 คน</t>
  </si>
  <si>
    <t xml:space="preserve">โครงการส่งเสริม สืบสาน รักษา และต่อยอดโครงการอันเนื่องมาจากพระราชดำริฯส่งเสริงการแปรรูปพืชสมุนไพรท้องถิ่น เป็นผลิตภัณฑ์สมุนไพรจากชุมชน ตำบลหนองแวง อำเภอละหานทราย จังหวัดบุรีรัมย์
</t>
  </si>
  <si>
    <t>ผศ.ธัญพรรณ  ฮ่อบรรทัด</t>
  </si>
  <si>
    <t xml:space="preserve">ประชาชนในพื้นที่หมู่บ้านศรีทายาท บ้านราษฎร์รักแดน บ้านแท่นทัพไทย และบ้านผไทรวมพล ตำบลหนองแวง อำเภอละหานทราย จังหวัดบุรีรัมย์ จำนวน 30 คน
คณาจารย์ เจ้าหน้าที่ นักศึกษา และบุคลทั่วไป จำนวน 20 คน
</t>
  </si>
  <si>
    <t xml:space="preserve">การพัฒนาระบบการปลูกและเพิ่มคุณค่าผลิตภัณฑ์ Black Garlic ด้วยเทคโนโลยี เพื่อยกระดับมูลค่าทางเศรษฐกิจให้กลุ่มผู้ปลูกกระเทียมตำบลสระแก้ว อำเภอหนองหงส์ จังหวัดบุรีรัมย์  
</t>
  </si>
  <si>
    <t xml:space="preserve">กลุ่มเกษตรกรผู้ปลูกกระเทียมในตำบลสระแก้ว อำเภอหนองหงส์ จังหวัดบุรีรัมย์  จำนวน 20 ครัวเรือน
กลุ่มเกษตรกรผู้ปลูกกระเทียมในตำบลสระทอง และตำบลเมืองฝ้าย อำเภอหนองหงส์ จังหวัดบุรีรัมย์ จำนวนครัวเรือน 10 ครัวเรือน
</t>
  </si>
  <si>
    <t>รูปแบบการจัดการเรียนรู้แบบ Active Learning สำหรับครูกลุ่มสาระคณิตศาสตร์วิทยาศาสตร์ในระดับมัธยมศึกษา</t>
  </si>
  <si>
    <t xml:space="preserve">กลุ่มเป้าหมายหลัก ได้แก่ ครูและนักเรียนห้องเรียนวิทยาศาสตร์จากโรงเรียนที่ทำข้อตกลงความร่วมมือทางวิชาการกับมหาวิทยาลัยราชภัฏบุรีรัมย์ 15 โรงเรียน จำนวน 1,200 คน 
กลุ่มเป้าหมายรอง ได้แก่ นักเรียนห้องเรียนวิทยาศาสตร์จากโรงเรียนนอกเครือข่าย  จำนวน 70 คน
</t>
  </si>
  <si>
    <t xml:space="preserve">การพัฒนาหลักสูตรระยะสั้นด้านวิทยาศาสตร์และเทคโนโลยีเพื่อเพิ่มคุณค่าการเรียนรู้ตลอดชีวิต 
</t>
  </si>
  <si>
    <t>ดร.ทิพวัลย์ แสนคำ</t>
  </si>
  <si>
    <t>หลักสูตรและกลุ่มวิชาสังกัดคณะวิทยาศาสตร์ จำนวน 12 หลักสูตร โดยมีอาจารย์เข้าร่วมโครงการ จำนวน 50 คน</t>
  </si>
  <si>
    <t>การสร้างสมดุลด้านสุขภาพ เศรษฐกิจ และสังคม หลังการแพร่ระบาดโรคติดเชื้อไวรัสโคโรนา 2019 โดยการยกระดับกลุ่มผลิตภัณฑ์ของฝากชุมชน และการบริหารจัดการขยะติดเชื้อในชุมชน อำเภอสตึก จังหวัดบุรีรัมย์</t>
  </si>
  <si>
    <t>ตำบลสตึก 15 หมู่บ้าน และตำบลนิคม 16 หมู่บ้าน รวมทั้งสิ้น 31 หมู่บ้าน รวม 60 คน</t>
  </si>
  <si>
    <t>ชีวิตวิถีใหม่ (New Normal) เพื่อจัดการเรียนการสอนและเสริมสร้างทักษะการเรียนรู้ทางวิทยศาสตร์ในโรงเรียนตำบลห้วยราชา อำเภอห้วราช จังหวัดบุรีรัมย์</t>
  </si>
  <si>
    <t>ดร.ประภาพันธ์  ศิริขันธ์แสง</t>
  </si>
  <si>
    <t>ครูโรงเรียนเพชรประชาสมัคคี</t>
  </si>
  <si>
    <t>การยกระดับคุณภาพการจัดการเรียนรู้ภาษาไทยให้เด็กไทยวิถีใหม่อ่านออกเขียนได้ กลุ่มโรงเรียน ตชด.และโรงเรียนระดับประถมศึกษาในพื้นที่ให้บริการของคณะครุศาสตร์</t>
  </si>
  <si>
    <t xml:space="preserve">นักเรียนชั้น ป.1 - 6 จำนวน 50 โรงเรียน ในโรงเรียน ตชด. โรงเรียนกองทุนศึกษา โรงเรียนประถมศึกษา </t>
  </si>
  <si>
    <t xml:space="preserve">หลักสูตรระยะสั้นผ่านการรับรองเกณมตราฐาน 16 หลักสูตร  </t>
  </si>
  <si>
    <t xml:space="preserve">การส่งเสริมพัฒนาอาชีพด้านการผลิตสินค้าเกษตรและยกระดับรายได้ด้วยการขับเคลื่อนเศรษฐกิจฐานรากเพื่อพัฒนาคุณภาพชีวิตของเกษตรกรในตำบลหูทำนบ อำเภอปะคำ จังหวัดบุรีรัมย์
</t>
  </si>
  <si>
    <t>วิถีชีวิตใหม่ (New Normal) ฟื้นฟูวิถีความเป็นอยู่ของชุมชนโดยการพัฒนา อสม.</t>
  </si>
  <si>
    <t xml:space="preserve">ชีวิตวิถีใหม่ (New Normal) เพื่อการฟื้นฟูและพัฒนาเศรษฐกิจ สังคม และวิถีชีวิตความเป็นอยู่ของประชาชนในวิกฤตการณ์การแพร่ระบาดของโรคติดเชื้อไวรัสโคโรนา 2019 (COVID-19) 
ในพื้นที่ตำบลลำดวน อำเภอกระสัง จังหวัดบุรีรัมย์
</t>
  </si>
  <si>
    <t>วิถีชีวิตใหม่ (New Normal) การแปรรูปสมุนไพรในชุมชน (ขิงผง, กระชายผง) เพื่อสร้างอาชีพให้กับผู้ที่ได้รับผลกระทบจากการแพร่ระบาดของ Covid – 19 พื้นที่ตำบลโนนดินแดง อำเภอโนนดินแดง จังหวัดบุรีรัมย์</t>
  </si>
  <si>
    <t>วิถีชีวิตใหม่ (New Normal) เพื่อการพื้นฟูและพัฒนาเศรษฐกิจสังคมและวิถีชีวิตและความเป็นอยู่ของประชาชน ในวิกฤตการณ์การแพร่ระบาดของโรคติดเชื้อไวรัสโคโรน่า 2019 (COVID-19) ในพื้นที่ อำเภอบ้านใหม่ไชยพจน์ จังหวัดบุรีรัมย์</t>
  </si>
  <si>
    <t xml:space="preserve">วิถีชีวิตใหม่ (New Normal) เพื่อการเสริมสร้างและพัฒนาผู้นำการออกกำลังกายในเขตพื้นที่อำเภอบ้านใหม่ไชยพจน์  จังหวัดบุรีรัมย์         
</t>
  </si>
  <si>
    <t xml:space="preserve">วิถีชีวิตใหม่ (New Normal) เพื่อการฟื้นฟูและพัฒนาเศรษฐกิจชุมชนหลังวิกฤตโควิด ตำบลหนองปล่อง อำเภอชำนิ จังหวัดบุรีรัมย์
</t>
  </si>
  <si>
    <t>อาจารย์คธาวุฒิ จันบัวลา</t>
  </si>
  <si>
    <t>อาจารย์กรนาริน  สาริยา</t>
  </si>
  <si>
    <t>คำภีรภาพ  อินธนู</t>
  </si>
  <si>
    <t>อาจารย์เพิ่มพูล บุญมี</t>
  </si>
  <si>
    <t>อาจารย์อัครเดช  ดีอ้อม</t>
  </si>
  <si>
    <t>บุคลากรทางการศึกษา จำนวน 50 คน
เยาวชนและนักศึกษาสาขาวิชาเทคโนโลยีวิศวกรรมไฟฟ้า ปีที่ 3 จำนวน 50 คน</t>
  </si>
  <si>
    <t>การพัฒนาประสิทธิภาพการบริหารจัดการกลุ่มชุมชนแบบมีส่วนร่วมของการแปรรูปเห็ด บ้านทุ่งสว่าง ตำบลสี่เหลี่ยม  อำเภอประโคนชัย จังหวัดบุรีรัมย์</t>
  </si>
  <si>
    <t>กลุ่มชุมชนผู้เพาะเห็ดนางฟ้าในพื้นที่ในเขต บ้านทุ่งสว่าง ตำบลสี่เหลี่ยม อำเภอประโคนชัย จังหวัดบุรีรัมย์ จำนวน 30 คน</t>
  </si>
  <si>
    <t xml:space="preserve">การพัฒนาและถ่ายทอดเทคโนโลยีสร้างมูลค่าเพิ่มผลิตภัณฑ์สบู่จากน้ำผึ้งป่า ธรรมชาติด้วยนวัตกรรมเครื่องปั้มสบู่แบบอัตโนมัติสำหรับกลุ่มวิสาหกิจชุมชนเพื่อยกระดับเศรษฐกิจฐานราก
</t>
  </si>
  <si>
    <t>กลุ่มวิสาหกิจชุมชนบ้านสายตรีพัฒนา 3 ตำบลบึงเจริญ อำเภอบ้านกรวด จังหวัดบุรีรัมย์ จำนวน 40 คน</t>
  </si>
  <si>
    <t>วิสาหกิจชุมชนกลุ่มแปรรูปผลิตภัณฑ์ทางการเกษตรบ้านปราสาท ตำบลปราสาท อำเภอบ้านกรวด จังหวัดบุรีรัมย์ จำนวน 40 คน</t>
  </si>
  <si>
    <t>การพัฒนาชุมชนท่องเที่ยวนวัตวิถีด้วยการออกแบบเรขศิลป์สิ่งแวดล้อมสำหรับตำบลบ้านไทร อำเภอประโคนชัย จังหวัดบุรีรัมย์</t>
  </si>
  <si>
    <t xml:space="preserve">1. ผู้นำชุมชน ตำบลบ้านไทร อำเภอประโคนชัย จังหวัดบุรีรัมย์ จำนวน 12 คน 
2 .องค์การบริหารส่วนตำบลบ้านไทร จำนวน 3 คน
3. การท่องเที่ยวและกีฬาจังหวัดบุรีรัมย์ จำนวน 1 คน
4. วัฒนธรรมจังหวัดบุรีรัมย์ จำนวน 1 คน
5. ผู้เชี่ยวชาญด้านการออกแบบสื่อเรขศิลป์ กราฟิก จากสถาบันระดับอุดมศึกษาในประเทศ จำนวน 3 คน
</t>
  </si>
  <si>
    <t xml:space="preserve">การออกแบบแปรรูปผ้ามัดหมี่ไทยเขมรอำเภอประโคนชัย จังหวัดบุรีรัมย์ตาม แนวทางเศรษฐกิจสร้างสรรค์
</t>
  </si>
  <si>
    <t xml:space="preserve">แกนนำชุมชนกลุ่มทอผ้า/แปรรูปของ บ.หนองม่วง ต.บ้านไทร อ.ประโคนชัย จ.บุรีรัมย์ และบ.โคกปราสาทพัฒนา ต.ละเวี้ย อ.ประโคนชัย จ.บุรีรัมย์ จำนวน 20 คน
เยาวชนและนักศึกษาสาขาวิชาเทคโนโลยีสถาปัตยกรรม ชั้นปีที่ 2 จำนวน 20 คน
</t>
  </si>
  <si>
    <t>การพัฒนาศักยภาพกลุ่มอาชีพผู้ปลูกกล้วยหอมทอง โดยใช้เทคโนโลยีและนวัตกรรมเพื่อส่งเสริมเศรษฐกิจฐานราก ของวิสาหกิจชุมชนกลุ่มแม่บ้านขลุงไผ่ ตำบลโนนสุวรรณ อำเภอโนนสุวรรณ จังหวัดบุรีรัมย์</t>
  </si>
  <si>
    <t>สมาชิกกลุ่มอาชีพผู้ปลูกกล้วยหอมทอง และสมาชิกในชุมชนที่สนใจเข้าร่วมโครงการ ในเขตพื้นที่ บ้านขลุงไผ่ ตำบลโนนสุวรรณ อำเภอโนนสุวรรณ จังหวัดบุรีรัมย์ จำนวน 40 ราย</t>
  </si>
  <si>
    <t>โครงการยกระดับแปรรูปผลิตภัณฑ์กล้วยตากด้วยเทคโนโลยีพาลาโบลาโดม ตำบลทุ่งจังหัน อำเภอโนนสุวรรณ จังหวัดบุรีรัมย์</t>
  </si>
  <si>
    <t>เกษตรกรผู้ปลูกกล้วยบ้านซับสมบุรณ์ และผู้สนใจในตำบลทุ่งจังหัน อำเภอโนนสุวรรณ จังหวัดบุรีรัมย์  จำนวน 20 ราย</t>
  </si>
  <si>
    <t xml:space="preserve">การยกระดับมาตรฐานผลิตภัณฑ์ชุมชนท้องถิ่น ตำบลดงอีจาน อำเภอโนนสุวรรณ จังหวัดบุรีรัมย์
</t>
  </si>
  <si>
    <t xml:space="preserve">ผู้ประกอบการของกลุ่มแม่บ้านเกษตรกรแปรรูปกล้วย บ้านดอนสมบูรณ์ หมู่ที่ 1 ตำบลดงอีจาน อำเภอโนนสุวรรณ จังหวัดบุรีรัมย์ จำนวน 30 คน  </t>
  </si>
  <si>
    <t xml:space="preserve">การยกระดับผลิตภัณฑ์ผ้าไหมพื้นเมืองตำบลประทัดบุ อำเภอประโคนชัย จังหวัดบุรีรัมย์ สู่ตลาดสมัยใหม่
</t>
  </si>
  <si>
    <t>กลุ่มสตรีทอผ้าไหมบ้านหินกอง ตำบลประทัตบุ อำเภอประโคนชัย จังหวัดบุรีรัมย์ จำนวน 30 คน</t>
  </si>
  <si>
    <t>โครงการต่อยอดส่งเสริมการพัฒนาอาชีพ การแปรรูปสินค้างานทอเสื่อกกหัตถกรรมท้องถิ่น  สู่การยกระดับผลิตภัณฑ์ชุมชนการค้าเชิงพาณิชย์ กลุ่มชุมชนตำบลหนองบึงเจริญ และตำบลหนองไม้งาม อำเภอบ้านกรวด จังหวัดบุรีรัมย์</t>
  </si>
  <si>
    <t xml:space="preserve">กลุ่มชุมชนตำบลบึงเจริญ  และตำบลหนองไม้งาม อำเภอบ้านกรวด จังหวัดบุรีรัมย์  จำนวน 40 คน </t>
  </si>
  <si>
    <t>กลุ่มผู้เลี้ยงแพะ ตำบลปราสาท อำเภอบ้านกรวด จังหวัดบุรีรัมย์ (จำนวน 5 หมู่บ้าน ได้แก่ บ้านปราสาทหมู่ที่ 1 , หมู่ที่ 2 หมู่ที่ 3, หมู่ที่ 4 และหมู่ที่ 5</t>
  </si>
  <si>
    <t xml:space="preserve">ชีวิตวิถีใหม่ (New Normal) เพื่อการฟื้นฟูและพัฒนาเศรษฐกิจ สังคม และชีวิตความเป็นอยู่ของประชาชนในวิกฤตการณ์การแพร่ระบาดของโรคติดเชื้อไวรัสโคโรนา 2019 (COVID-19) ในพื้นที่ บ้านหนองแสง ตำบลไพศาล อำเภอประโคนชัย จังหวัดบุรีรัมย์   
</t>
  </si>
  <si>
    <t>อาจารย์ ณัฐพล  ภูครองทอง</t>
  </si>
  <si>
    <t>กลุ่มผู้ทอเสื่อกกในพื้นที่ บ้านหนองแสง ตำบลไพศาล อำเภอประโคนชัย จังหวัดบุรีรัมย์ จำนวน 30 คน</t>
  </si>
  <si>
    <t xml:space="preserve">ส่งเสริม สืบสาน รักษา และต่อยอดโครงการอันเนื่องมาจากพระราชดำริ  เพื่อการพัฒนาต่อยอดและถ่ายทอดวิชาชีพเครื่องปั้นดินเผาเพื่อเป็นอาชีพเสริมให้กับชุมชนในพื้นที่อ่างเก็บน้ำคลองปูนกรณีศึกษา : กลุ่มอาชีพเครื่องปั้นดินเผาในพื้นที่อ่างเก็บน้ำคลองปูน ต.โคกย่าง อ.ประโคนชัย จ.บุรีรัมย์
</t>
  </si>
  <si>
    <t>ผศ.ปราโมทย์  ปิ่นสกุล</t>
  </si>
  <si>
    <t xml:space="preserve">ตัวแทนกลุ่มอาชีพเครื่องปั้นดินเผาชุมชนในพื้นที่โครงการพระราชดำริ  อ่างเก็บน้ำคลองปูน ต.โคกย่าง อ.ประโคนชัย จ.บุรีรัมย์  จำนวน 9 หมู่บ้าน ๆ ละ  5  คน  รวมทั้งสิ้น  45  คน </t>
  </si>
  <si>
    <t>โครงการส่งเสริมอาชีพการพัฒนาแปรรูปสินค้างานทอเมือ จากอัตลักษณ์ท้องถิ่น สู่การยกระดับผลิตภัณฑ์ชุมชนการค้าเชิงพาณิชย์ กลุ่มชุมชนผู้ใช้น้ำจากอ่างเก็บน้ำหนองไม้งาม     ตำบลหนองไม้งามและตำบลบึงเจริญ อำเภอบ้านกรวด จังหวัดบุรีรัมย์</t>
  </si>
  <si>
    <t>อาจารย์ณัฐ ประสีระเตสัง</t>
  </si>
  <si>
    <t>กลุ่มชุมชนผู้ใช้น้ำจากอ่างเก็บน้ำหนองไม้งาม ตำบลหนองไม้งามและตำบลบึงเจริญ   อำเภอบ้านกรวด จังหวัดบุรีรัมย์ ได้แก่ กลุ่มชุมชนผู้ใช้น้ำจากอ่างเก็บน้ำหนองไม้งาม ตำบลหนองไม้งามและตำบลบึงเจริญ    อำเภอบ้านกรวด จังหวัดบุรีรัมย์  จำนวน 40 คน</t>
  </si>
  <si>
    <t xml:space="preserve">หลักสูตรออนไลน์ระยะสั้น คณะเทคโนโลยีอุตสาหกรรม </t>
  </si>
  <si>
    <t>อาจารย์ธเนศ เฮ่ประโคน</t>
  </si>
  <si>
    <t>นักเรียนชั้นมัธยมศึกษาตอนปลายในจังหวัดบุรีรัมย์ และผู้สนใจ รวมจำนวน 200 คน</t>
  </si>
  <si>
    <t xml:space="preserve">  ผศ.ดร.สุวัฒน์ มณีวรรณ</t>
  </si>
  <si>
    <t>นักศึกษาและประชาชนตำบลไพสาล อำเภอประโคนชัย จังหวัดบุรีรัมย์ จำนวน 40 คน</t>
  </si>
  <si>
    <t>ดร.ธนกร  ดุจเพ็ญ</t>
  </si>
  <si>
    <t>นักศึกษาและประชาชนตำบลโคกย่าง อำเภอประโคนชัย จังหวัดบุรีรัมย์ จำนวน 40 คน</t>
  </si>
  <si>
    <t xml:space="preserve">โครงการจัดตั้งศูนย์สร้างสรรค์การออกแบบ mini TCDC LINK  มหาวิทยาลัยราชภัฏบุรีรัมย์ </t>
  </si>
  <si>
    <t xml:space="preserve">ผศ.กฤษดากร  เชื่อมกลาง </t>
  </si>
  <si>
    <t xml:space="preserve">วัตถุประสงค์โครงการ 
1. สร้างโอกาสทางการศึกษาให้แก่นักศึกษา อาจารย์ เพื่อเข้าถึงองค์ความรู้ในการออกแบบในรูปแบบการสื่อสารสารสนเทศออนไลน์ เพื่อต่อยอดองค์ความรู้ท้องถิ่นที่มีฐานรากจากต้นทุนทางวัฒนธรรมโดยได้รับฐานข้อมูลจาก (สศส.)
2. ขยายความร่วมมือต่อยอดองค์ความรู้ ความคิดสร้างสรรค์ เพื่อสร้างเครือข่าย ความร่วมมือในระดับภูมิภาคและมหาวิทยาลัยราชภัฏบุรีรัมย์
</t>
  </si>
  <si>
    <t xml:space="preserve">กลุ่มเป้าหมาย 
  นักเรียน นักศึกษา อาจารย์ และบุคคลทั่วไป จำนวน 200 คน
   พื้นที่อาคารปฏิบัติการศูนย์สร้างสรรค์การออกแบบ mini TCDC LINK  มหาวิทยาลัยราชภัฏบุรีรัมย์ 
( อาคารจั่วสามเหลี่ยม คณะเทคโนโลยีอุตสาหกรรม)
</t>
  </si>
  <si>
    <t>ศูนย์บูรณาการการศึกษา</t>
  </si>
  <si>
    <t xml:space="preserve">การทำอาหารปลาแบบพื้นบ้านโดยใช้วัสดุในท้องถิ่นเพื่อลดต้นทุนและสร้างรายได้ให้กับเกษตรกร ตำบลหายโศก อำเภอพุทไธสง จังหวัดบุรีรัมย์  </t>
  </si>
  <si>
    <t>เกษตรกร 5 หมู่บ้านในตำบลหายโศก อำเภอพุท"ธสง จังหวัดบุรีรัมย์ จำนวน 100 คน</t>
  </si>
  <si>
    <t>โครงการการพัฒนาคุณภาพชีวิตและยกระดับเศรษฐกิจฐานรากที่เหมาะสมของชุมชนตำบลหินเหล็กไฟ อำเภอคูเมือง จังหวัดบุรีรัมย์ โดยการสร้างอาชีพการเลี้ยงปลาดุกในกระชังบก</t>
  </si>
  <si>
    <t>เกษตรกรชุมชนตำบลหินเหล็กไฟ อำเภอคูเมือง จังหวัดบุรีรัมย์ จำนวน 40 ครัวเรือน</t>
  </si>
  <si>
    <t>การพัฒนารูปแบบการเลี้ยงและการเพิ่มมูลค่าผลผลิตหอยน้ำจืดให้กับเกษตรกรในชุมชน เพื่อยกระดับเศรษฐกิจฐานรากในตำบลบ้านแพ อำเภอคูเมือง จังหวัดบุรีรัมย์</t>
  </si>
  <si>
    <t>บ้านโนนกลาง บ้านหูลิง ตำบลบ้านแพ อำเภอคูเมือง จังหวัดบุรีรัมย์ จำนวน 60 คน</t>
  </si>
  <si>
    <t>การเลี้ยงกุ้งฝอยที่เหมาะสมกับเกษตรกรเพื่อรองรับการพัมนาเศรษฐกิจฐานรากตำบลปะเคียบ อำเภอคูเมือง จังหวัดบุรีรัมย์</t>
  </si>
  <si>
    <t>เกษตรกรตำบลปะคียบ อำเภอคูเมือง จังหวัดบุรีรัมย์ จำนวน 100 คน</t>
  </si>
  <si>
    <t>ประชานตำบลบ้านจาน 50 คน
ประชาชตำบลพุทไธสง 20 คน</t>
  </si>
  <si>
    <t>ประชาชนบ้านคูขาด บ้านหินกอง บ้านหินเหล็กไฟ จำนวน 50 คน</t>
  </si>
  <si>
    <t>โครงการจัดทำฐานข้อมูล Bif Data มหาวิทยาลัยราชภัฏบุรีรัมย์เพื่อบูรณาการข้อมูลในการพัฒนาท้องถิ่นอย่างยั่งยืน</t>
  </si>
  <si>
    <t>สำนักวิทยบริการฯ</t>
  </si>
  <si>
    <t>ดร.ณัฐพล แสนคำ</t>
  </si>
  <si>
    <t>การยกระดับมาตรฐานการผลิตสมุนไพรฟ้าทลายโจรแบบอินทรีย์เพื่อเพิ่มรายได้และการรวมกลุ่มผู้ผลิตพืชสมุนไพรบ้านโศกกฐิน ตำบลนาโพธิ์ อำเภอนาโพธิ์ จังหวัดบุรีรัมย์</t>
  </si>
  <si>
    <t>บ้านโศกกฐิน ตำบลนาโพธิ์ อำเภอนาโพธิ์ จังหวัดบุรีรัมย์ จำนวน 80 คน</t>
  </si>
  <si>
    <t>ชีวิตวิถีใหม่ (New Normal) เพื่อการส่งเสริมการเลี้ยงกบโดยเสริมกล้วยน้ำว้าในอาหาร พื่อเพิ่มประสิทธิภาพการผลิต เพื่อสร้างอาชีพ สร้างรายได้ และเป็นแหล่งอาหารในชุมชน ตำบลหนองขมาร อำเภอคูเมือง จังหวัดบุรีรัมย์</t>
  </si>
  <si>
    <t>เกษตรกรตำบลหนองขมาร อำเภอคูเมือง จังหวัดบุรีรัมย์ จำนวน 20 คน</t>
  </si>
  <si>
    <t>โครงการส่งเสริม สืบสาน รักษา และต่อยอดโครงการอันเนื่องมาจากพระราชดำริเพื่อการบูรณาการศาสตร์พระราชาสู่การนำไปใช้ประโยชน์เพื่อการพัฒนาท้องถิ่นอย่างยั่งยืนการพัฒนาการผลิตพืชอาหารสัตว์ให้แก่เกษตรกรผู้เลี้ยงโคเนื้ออย่างพอเพียงบ้านหนองฮาง ตำบลปะเคียบ อำเภอคูเมือง จังหวัดบุรีรัมย์</t>
  </si>
  <si>
    <t>อาจารย์เลิศภูมิ จันทรเพ็ญกุล</t>
  </si>
  <si>
    <t>ประชาชนบ้านหนองฮาง ตำบลปะเคียบ อำเภอคูเมือง จังหวัดบุรีรัมย์ จำนวน 30 คน</t>
  </si>
  <si>
    <t>ดร.นันท์นภัส  ปาลินทร</t>
  </si>
  <si>
    <t>รศ.ครุปกรณ์  ละเอียดอ่อน</t>
  </si>
  <si>
    <t>โครงการพัฒนาคุณภาพชีวิตของประชาชนตามพระราชดำริ สมเด็จพระเทพรัตนราชสุดาฯ สยามบรมราชกุมารี ณ บ้านโคกสะแทน หมู่ 10 และโรงเรียนวัดฤาษีสถิต บ้านนาขาม ตำบลดอนกอก อำเภอนาโพธิ์ จังหวัดบุรีรัมย์</t>
  </si>
  <si>
    <t>ดร.กันตพัฒน์  รัตนสินธุพงศ์</t>
  </si>
  <si>
    <t>บ้านโคกสะแทน บ้านนาขาม ตำบลดอนกอก อำเภอนาโพธิ์ จังหวัดบุรีรัมย์ จำนวน 25 คน</t>
  </si>
  <si>
    <t>รศ.ดร.นฤมล  สมคุณา</t>
  </si>
  <si>
    <t>นักศึกษาสัตวศาสตร์ 25 คน
ประชาชนตำบลหินเหล็กไฟ อำเภอคูเมือง 30 คน</t>
  </si>
  <si>
    <t>นักศึกษาคณะเทคโนโลยีการเกษตร จำนวน 20 คน</t>
  </si>
  <si>
    <t>โครงการพัฒนาหลักสูตรระยะสั้นดพื่อเพิ่มคุณค่าในการเรียนรู้ตลอดชีวิตคณะเทคโนโลยีการเกษตร</t>
  </si>
  <si>
    <t>ได้หลักสูตร 4 หลักสูตร</t>
  </si>
  <si>
    <t>แนวทางการพัฒนารูปแบบการเลี้ยงปูนาในกระชังบกสู่ตลาดเชิงพานิชย์</t>
  </si>
  <si>
    <t>เกษตรกรจำนวน 60 คน ในพื้นที่ตำบลบัวทอง อำเภอเมือง จังหวัดบุรีรัมย์</t>
  </si>
  <si>
    <t>เพื่อเผยแพร่ความรู้และส่งเสริมการเลี้ยงปูนาให้กับเกษตรกรที่สนใจ</t>
  </si>
  <si>
    <r>
      <t>การทำอาหารปลาแบบพื้นบ้านโดยใช้วัสดุในท้องถิ่นเพื่อลดต้นทุนและสร้างรายได้ให้กับเกษตร</t>
    </r>
    <r>
      <rPr>
        <b/>
        <sz val="15"/>
        <color theme="1"/>
        <rFont val="TH SarabunPSK"/>
        <family val="2"/>
      </rPr>
      <t xml:space="preserve"> ตำบลพรสำราญ อำเภอคูเมือง</t>
    </r>
    <r>
      <rPr>
        <sz val="15"/>
        <color theme="1"/>
        <rFont val="TH SarabunPSK"/>
        <family val="2"/>
      </rPr>
      <t xml:space="preserve"> จังหวัดบุรีรัมย์  </t>
    </r>
  </si>
  <si>
    <t xml:space="preserve">บ้านโนนสมบูรณ์  ตำบลหนองตาด อำเภอเมือง จังหวัดบุรีรัมย์ อำเภอเมือง จังหวัดบุรีรัมย์  จำนวนครัวเรือนที่เข้าร่วม 102 หลังคาเรือน </t>
  </si>
  <si>
    <t>ผศ.ดร.สถาพร วิชัยรัมย์</t>
  </si>
  <si>
    <t xml:space="preserve"> ดร.กัลยาณี ธีระวงศ์ภิญโญ 
</t>
  </si>
  <si>
    <t>ดร.สินทรัพย์  ยืนยาว</t>
  </si>
  <si>
    <t>ดร.สุธีกิติ์  ฝอดสูงเนิน</t>
  </si>
  <si>
    <t xml:space="preserve"> ดร.ณรงค์กร ชัยวงศ์</t>
  </si>
  <si>
    <t xml:space="preserve"> ดร. เมษยา บุญสีลา</t>
  </si>
  <si>
    <t xml:space="preserve"> ดร.คคนางค์  ช่อชู</t>
  </si>
  <si>
    <t xml:space="preserve">ครูดนตรีในจังหวัดบุรีรัมย์ (ระดับมัธยมศึกษา) 60 คน
นักศึกษาสาขาวิชาดนตรีศึกษา จำนวน 30 คน
นักเรียนดนตรีในจังหวัดบุรีรัมย์ (ระดับมัธยมศึกษา) จำนวน 300 คน
</t>
  </si>
  <si>
    <t xml:space="preserve">ประชาชนในชุมชนบ้านโรงเลื่อย ตำบลละหานทราย อำเภอละหานทราย 40 คน
ครูและนักเรียนโรงเรียนตำรวจตระเวนชายแดนชมรม 9 สมาคมจีนแห่งประเทศไทย จำนวน 40 คน
</t>
  </si>
  <si>
    <t>นักศึกษาสาขาวิชาภาษาอังกฤษธุรกิจชั้นปีที่ 3 คณะมนุษยศาสตร์และสังคมศาสตร์ มหาวิทยาลัยราชภัฏบุรีรัมย์ 105 คน</t>
  </si>
  <si>
    <r>
      <t>โครงการการพัฒนาคุณภาพชีวิตและยกระดับเศรษฐกิจฐานรากที่เหมาะสมของชุมชนตำบลหินเหล็กไฟ อำเภอคูเมือง จังหวัดบุรีรัมย์ โดยการสร้างอาชีพการเลี้ยงปลาดุก</t>
    </r>
    <r>
      <rPr>
        <sz val="15"/>
        <color rgb="FFFF0000"/>
        <rFont val="TH SarabunPSK"/>
        <family val="2"/>
      </rPr>
      <t>สีทอง</t>
    </r>
    <r>
      <rPr>
        <sz val="15"/>
        <color theme="1"/>
        <rFont val="TH SarabunPSK"/>
        <family val="2"/>
      </rPr>
      <t>ในกระชังบก</t>
    </r>
  </si>
  <si>
    <t>ให้เพิ่มคำว่า ปลาดุกสีทอง</t>
  </si>
  <si>
    <t xml:space="preserve"> - ให้จัดทำแปลงสาธิตที่ศูนย์หนองขวาง
 - ให้ระบุหมู่บ้านให้ชัดเจน</t>
  </si>
  <si>
    <t>กลุมวิสาหกิจชุมชน ในพื้นที่ตำบลเมืองโพธิ์ อำเภอห้วยราช และเกษตรกรผู้ปลูกเห็ด จำนวน 50 คนร</t>
  </si>
  <si>
    <t xml:space="preserve"> - ให้ระบุหมู่บ้านให้ชัดเจน</t>
  </si>
  <si>
    <t xml:space="preserve"> - ให้ระบุหมู่บ้านให้ชัดเจน
 - ให้เปรียบเทียบชุมชนที่ใช้จุลิทรีย์และไม่ใช้จุลินทรีย์</t>
  </si>
  <si>
    <r>
      <t>การสร้างสมดุลด้านสุขภาพ เศรษฐกิจ และสังคม หลังการแพร่ระบาดโรคติดเชื้อไวรัสโคโรนา 2019 โดยการ</t>
    </r>
    <r>
      <rPr>
        <sz val="15"/>
        <color rgb="FFFF0000"/>
        <rFont val="TH SarabunPSK"/>
        <family val="2"/>
      </rPr>
      <t>ยกระดับกลุ่มผลิตภัณฑ์ของฝาก</t>
    </r>
    <r>
      <rPr>
        <sz val="15"/>
        <color theme="1"/>
        <rFont val="TH SarabunPSK"/>
        <family val="2"/>
      </rPr>
      <t>ชุมชน และ</t>
    </r>
    <r>
      <rPr>
        <sz val="15"/>
        <color rgb="FFFF0000"/>
        <rFont val="TH SarabunPSK"/>
        <family val="2"/>
      </rPr>
      <t>การบริหารจัดการขยะติดเชื้อ</t>
    </r>
    <r>
      <rPr>
        <sz val="15"/>
        <color theme="1"/>
        <rFont val="TH SarabunPSK"/>
        <family val="2"/>
      </rPr>
      <t>ในชุมชน อำเภอสตึก จังหวัดบุรีรัมย์</t>
    </r>
  </si>
  <si>
    <t xml:space="preserve"> - ควรเลือกอย่างใดอย่างหนึ่งระหว่างยกระดับผลิตภัณฑ์ หรือบริหารขยะติดเชื้อ
 - ให้ระบุชื่อหมู่บ้านให้ชัดเจน</t>
  </si>
  <si>
    <t>ผศ.ดร.พูนธนะ  ศรีสระคู
ผศ.ดร.วิสิทธิ์  ลุมชะเนาว์</t>
  </si>
  <si>
    <t>ผศ.ดร.วิสิทธิ์  ลุมชะเนาว์
ผศ.ดร.พูนธนะ  ศรีสระคู</t>
  </si>
  <si>
    <t>รศ.วีระ เนตราทิพย์
ผศ.ดร. นิจพร ณ พัทลุง</t>
  </si>
  <si>
    <t>อาจารย์ ดร.สินีนาฏ รามฤทธิ์ 
อจารย์ ดร.จิรายุฑ ประเสริฐศรี</t>
  </si>
  <si>
    <t>รศ.สมบัติ  ประจญศานต์
อาจารย์ พิพัฒน์  ประจญศานต์</t>
  </si>
  <si>
    <t>ผศ.ดร.อุดมพงษ์ เกศศรีพงษ์ศา 
อาจารย์พิพัฒน์ ประจญศานต์</t>
  </si>
  <si>
    <t>ผศ.ดร.บรรเจิด สอนสุภาพ
ผศ.ดนัย รัชตะวราเศรษฐ์</t>
  </si>
  <si>
    <t>ผศ.ดร.สายรุ้ง สอนสุภาพ
ผศ.ดนัย รัชตะวราเศรษฐ์</t>
  </si>
  <si>
    <t>ผศ.ดนัย รัชตะวราเศรษฐ์
ผศ.ดร.บรรเจิด สอนสุภาพ</t>
  </si>
  <si>
    <t>อาจารย์อัครพล หนูน้อย
อาจารย์ ดร.กันตพัฒน์ รัตนสินธุวงศ์</t>
  </si>
  <si>
    <t>รศ.ดร.นฤมล สมคุณา
อาจารย์ ดร.กันตพัฒน์ รัตนสินธุวงศ์</t>
  </si>
  <si>
    <t>อาจารย์จิรวดี โยยรัมย์
ผศ.สุธีรา สุนทรารักษ์</t>
  </si>
  <si>
    <t>ผศ.วชิรารักษ์ โอรสรัมย์
อาจารย์จิรวดี โยยรัมย์</t>
  </si>
  <si>
    <t>อาจารย์ศักดิ์ชัย  ศรีกลาง
อาจารย์สุภาพร บุญมี</t>
  </si>
  <si>
    <t>อาจารย์มณีนุช  ให้ศิริกุล
อาจารย์สุภาพร บุญมี</t>
  </si>
  <si>
    <t xml:space="preserve">อาจารย์สากล  พรหมสถิตย์
ดร.ธนพัฒน์ จงมีสุข     </t>
  </si>
  <si>
    <t>อาจารย์ ดร.จิรายุฑ ประเสริฐศรี
ดร.สินีนาฏ รามฤทธิ์</t>
  </si>
  <si>
    <t>ผศ.ดร.สถาพร วิชัยรัมย์
ผศ.ดร.นพดล ธีระวงศ์ภิญโญ</t>
  </si>
  <si>
    <t xml:space="preserve">อาจารย์อิทธิพล  มะเสน
อาจารย์สุมนัสชนก นาคแท้
</t>
  </si>
  <si>
    <t xml:space="preserve">อาจารย์พลอยไพลิน  ศรีวิเศษ
ผศ.จิรเดช ประเสริฐศรี
</t>
  </si>
  <si>
    <t>โครงการจัดทำฐานข้อมูล Big Data มหาวิทยาลัยราชภัฏบุรีรัมย์เพื่อบูรณาการข้อมูลในการพัฒนาท้องถิ่นอย่างยั่งยืน</t>
  </si>
  <si>
    <t>คณะกรรมการติดตามผล</t>
  </si>
  <si>
    <t>ผู้ช่วยอธิการบดีฝ่ายวิจัยและพัฒนาท้องถิ่น</t>
  </si>
  <si>
    <t>ผศ.ดร.นพดล ธีระวงศ์ภิญโญ
ผศ.ดร.กัลยาณี ธีระวงศ์ภิญโ</t>
  </si>
  <si>
    <t xml:space="preserve"> ผศ.ดร.กัลยาณี ธีระวงศ์ภิญโญ 
ผศ.ดร.นพดล ธีระวงศ์ภิญโญ</t>
  </si>
  <si>
    <t>ผศ.ดร.รุ่งนภา  จะนันท์
อาจารย์ธนพล รามฤทธิ์</t>
  </si>
  <si>
    <t>ดร.สินทรัพย์  ยืนยาว
อาจารย์สำราญ  ธุระตา</t>
  </si>
  <si>
    <t>ดร.จริยาภรณ์  ปิตาทะสังข์
อาจารย์ ดร.จตุพร  ดอนโสม</t>
  </si>
  <si>
    <t>ดร.สุธีกิติ์  ฝอดสูงเนิน
อาจารย์อิทธิพล  มะเสน</t>
  </si>
  <si>
    <t>ผศ.ดร.ศุภธัช  ศรีวิพัฒน์
อาจารย์อนงค์  ทองเรือง</t>
  </si>
  <si>
    <t>อาจารย์ปิติวรรณ  ฝ้ายโคกสูง
อาจารย์วณิชา  แผลงรักษา</t>
  </si>
  <si>
    <t xml:space="preserve">อาจารย์นิธิโรจน์ ศุภกฤษสุวรรณกุล 
อาจารย์บัญชา จันทราช </t>
  </si>
  <si>
    <t>อาจารย์กิตติกร  ฮวดศรี
อาจารย์อนงค์  ทองเรือง</t>
  </si>
  <si>
    <t xml:space="preserve">รศ.ดร.ปรีชา ปาโนรัมย์ 
อาจารย์บัญชา จันทราช </t>
  </si>
  <si>
    <t>อาจารย์ฤทัยภัทร  ให้ศิริกุล
อาจารย์สุจิตรา  ยางนอก</t>
  </si>
  <si>
    <t>ผศ.ดร.สุริยา รักการศิลป์
ผศ.ดร.ผกามาศ บุตรสาลี</t>
  </si>
  <si>
    <t xml:space="preserve">ผศ.ดร.ผกามาศ  บุตรสาลี
ผศ.ดร.เอมอร แสวงวโรตม์ 
</t>
  </si>
  <si>
    <t>อาจารย์วณิชา  แผลงรักษา
ผศ.ดร.ผกามาศ บุตรสาลี</t>
  </si>
  <si>
    <t>ผศ.แก้วมณี  อุทิรัมย์
ผศ.ดร.ผกามาศ บุตรสาลี</t>
  </si>
  <si>
    <t>อาจารย์ทิพย์สุดา  ทาสีดำ
ผศ.ดร.ผกามาศ บุตรสาลี</t>
  </si>
  <si>
    <t>อาจารย์อนงค์  ทองเรือง
อาจารย์ปัทมวดี  วงษ์เกิด</t>
  </si>
  <si>
    <t>ผศ.ดร.กุลกันยา  ศรีสุข
อาจารย์บัญชา  จันทราช</t>
  </si>
  <si>
    <t>อาจารย์จงกล ศิริประภา
อาจารย์ปัทมาวดี วงษ์เกิด</t>
  </si>
  <si>
    <t>รศ.อรรถกร  จัตุกูล
อาจารย์ ดร.เอกพล แสงสี</t>
  </si>
  <si>
    <t>อาจารย์บาล ชะใบรัมย์
ผศ.ดร.อมรเทพ วันดี</t>
  </si>
  <si>
    <t>ผศ.ดร.อมรเทพ วันดี
ผศ.ดร.สุชาติ หอมจันทร์</t>
  </si>
  <si>
    <t>ผศ.ไพรัชช์ จันทร์งาม
ผศ.ดร.เทพพร โลมารักษ์</t>
  </si>
  <si>
    <t>อาจารย์ภู่กัน เจ๊กไธสง 
ผศ.สมเกียรติ สมญาติ</t>
  </si>
  <si>
    <t>อาจารย์นงนุช หอมเนียม 
อาจารย์เยี่ยม คงเรือง</t>
  </si>
  <si>
    <t>ผศ.ดร.สาวิตรี  อกนิษฐ์เสนีย์
ผศ.กิตติศักดิ์  นามวิชา</t>
  </si>
  <si>
    <t xml:space="preserve"> ดร.คคนางค์  ช่อชู
อาจารย์สุดารัตน์  ปีนะภา</t>
  </si>
  <si>
    <t xml:space="preserve"> ดร. เมษยา บุญสีลา
อาจารย์สุดารัตน์  ปีนะภา </t>
  </si>
  <si>
    <t>ผศ.อัษฎางค์  รอไธสง
อาจารย์ ดร.คคนางค์  ช่อชู</t>
  </si>
  <si>
    <t xml:space="preserve">อาจารย์สุจิตรา ยางนอก
อาจารย์ฤทัยภัทร  ให้ศิริกุล  </t>
  </si>
  <si>
    <t xml:space="preserve">ผศ.ดร.รพีพรรณ พงษ์อินทร์วงศ์
ผศ.ดร.สมศักดิ์ จีวัฒนา </t>
  </si>
  <si>
    <t>อาจารย์ภูริชญ์ งามคง
ดร.ธเนศ  เฮ่ประโคน</t>
  </si>
  <si>
    <t>อาจารย์กิ่งกาญจน์  สระบัว
ผศ.ดร.พิพัฒน์  สมใจ</t>
  </si>
  <si>
    <t>ผศ.ธัญรัศม์ ยุทธสารเสนีย์
ผศ.สนิท พาราษฎร์</t>
  </si>
  <si>
    <t xml:space="preserve">ผศ.ดร.เขมิกา อารมณ์  
อาจารย์ทองสา บุตรงาม  </t>
  </si>
  <si>
    <t>อาจารย์สกรณ์ บุษบง  
อาจารย์ ดร.ทิพวัลย์ แสนคำ</t>
  </si>
  <si>
    <t xml:space="preserve">ผศ.ดร.จิตตะวัน กุโบลา
อาจารย์ ดร.จตุพัฒน์ สมัปปิโต </t>
  </si>
  <si>
    <t>อาจารย์ ดร.จตุพัฒน์ สมัปปิโต
ผศ.ดร.จิตตะวัน กุโบลา</t>
  </si>
  <si>
    <t xml:space="preserve">อาจารย์ผจงจิต เหมพนม
อาจารย์อมรรัตน์ สุขจิตต์ </t>
  </si>
  <si>
    <t>ผศ.วรินทร์พิพัชร  วัชรพงษ์เกษม
อาจารย์กิตติคุณ  บุญเกตุ</t>
  </si>
  <si>
    <t>อาจารย์วราวุธ  จอสูงเนิน
ผศ.ดร.สมศักดิ์  จีวัฒนา</t>
  </si>
  <si>
    <t>อาจารย์ชุลีกานต์ สายเนตร
อาจารย์สินีนาฏ รามฤทธิ์</t>
  </si>
  <si>
    <t xml:space="preserve">อาจารย์ ดร.ชูศักดิ์  ยาทองไชย
ผศ.ดร.วิไลรัตน์ ยาทองไชย </t>
  </si>
  <si>
    <t>อาจารย์ธิดารัตน์  คีมกระโทก
อาจารย์วริษฐา   รัตนวโรภาส</t>
  </si>
  <si>
    <t>อาจารย์ ดร.ภัทรพล  ทศมาศ
อาจารย์ ดร.สุธีกิติ์  ฝอดสูงเนิน</t>
  </si>
  <si>
    <t xml:space="preserve">อาจารย์สุจิตรา  ยางนอก
อาจารย์ฤทัยภัทร  ให้ศิริกุล  </t>
  </si>
  <si>
    <t>อาจารย์ธนพล  รามฤทธิ์
อาจารย์ชินานาง สวัสดิ์รัมย์</t>
  </si>
  <si>
    <t>อาจารย์กานต์มณี  การินทร์
อาจารย์กนกเกล้า แกล้วกล้า</t>
  </si>
  <si>
    <t xml:space="preserve">ดร.กนกเกล้า  แกล้วกล้า
อาจารย์ ดร.รวีพรรณ อุตรินทร์  </t>
  </si>
  <si>
    <t>ผศ.ดร.สาวิตรี  อกนิษฐ์เสนีย์
ผศ.ดร.จิตตะวัน  กุโบลา</t>
  </si>
  <si>
    <t>ผศ.ดร.สาวิตรี  อกนิษฐ์เสนีย์
ผศ.ดร.นิจพร ณ พัทลุง</t>
  </si>
  <si>
    <t xml:space="preserve"> - สมาชิกชุมชนในเขตตำบล ละลวด อำเภอชำนิ จังหวัดบุรีรัมย์จำนวน 30 คน 
- ผลิตภัณฑ์ในชุมชนจำนวน 3 ผลิตภัณฑ์
</t>
  </si>
  <si>
    <t>อาจารย์ ดร.ดุสิต  อุทิศสุนทร
อาจารย์ ภูริชญ์  งามคง</t>
  </si>
  <si>
    <t>อาจารย์ ดร.ทิพวัลย์ แสนคำ
อาจารย์ ดร.วิริญรัช สื่อออก</t>
  </si>
  <si>
    <t>อาจารย์ ดร.วรัชยา  พนมรัมย์
ดร.นฤมล ศักดิ์ปกรกานต์</t>
  </si>
  <si>
    <t>อาจารย์ธราทิตย์ เกตุหอม
ผศ.ไพรัชช์  จันทร์งาม</t>
  </si>
  <si>
    <t>อาจารย์ ดร.ประทวน  วันนิจ
-</t>
  </si>
  <si>
    <t>ผศ.ดร.เกษสุดา  บูรณพันศักดิ์
-</t>
  </si>
  <si>
    <t>อาจารย์ ณัฐพล  ภูครองทอง
อาจารย์ ดร.ธนกร  ดุจเพ็ญ</t>
  </si>
  <si>
    <t>ดร.นันท์นภัส  ปาลินทร
ผศ.ดนัย รัชตะวราเศรษฐ์</t>
  </si>
  <si>
    <t xml:space="preserve">อาจารย์ ดร.ถาวรีย์  แสงงาม
อาจารย์รณชิต สมรรถนะกุล </t>
  </si>
  <si>
    <t>อาจารย์เชิดศักดิ์  แก้วแกมดา
อาจารย์วรีรัตน์ ก่อกิตติพงศ์</t>
  </si>
  <si>
    <t>ดร.ประภาพันธ์  ศิริขันธ์แสง
อาจารย์ ดร.วรนุช ภักดีเดชาเกียรติ</t>
  </si>
  <si>
    <t>ดร.ปัทมาวดี วงษ์เกิด
รศ.ดร.สายใจ ทันการ</t>
  </si>
  <si>
    <t>อาจารย์คธาวุฒิ จันบัวลา
อาจารย์ชลิตา เจริญเนตร</t>
  </si>
  <si>
    <t>อาจารย์กรนาริน  สาริยา
อาจารย์อนล  สวนประดิษฐ์</t>
  </si>
  <si>
    <t>ดร.พรพิมล  รุ่งเรืองศิลป์
ผศ.นพดล  อิ่มสุด</t>
  </si>
  <si>
    <t>อาจารย์จริยาพร อมัติรัตนะ
อาจารย์พิมพ์ภัช วราศิวพงศ์</t>
  </si>
  <si>
    <t>อาจารย์จินตนา  วัชรโพธิกร
อาจารย์พัลลภา เลิศเจริญวนิช</t>
  </si>
  <si>
    <t>อาจารย์ตติยา ทะนวนรัมย์
อาจารย์พลอยไพลิน ศรีวิเศษ</t>
  </si>
  <si>
    <t xml:space="preserve">ผศ.สมยงค์ โสมอินทร์ 
ผศ.ศุภกิจ ภูวงค์ </t>
  </si>
  <si>
    <t>ดร.ปิติพัฒน์  นิยกมลพันธุ์
อาจารย์อนงค์  ทองเรือง</t>
  </si>
  <si>
    <t>อาจารย์บัญชา  จันทราช
อาจารย์อารีรัตน์ ลุนลลาด</t>
  </si>
  <si>
    <t>ผศ.ปราโมทย์  ปิ่นสกุล
ผศ.อัษฎางค์   รอไธสง</t>
  </si>
  <si>
    <t>อาจารย์ณัฐ ประสีระเตสัง
ผศ.กฤษดากร เชื่อมกลาง</t>
  </si>
  <si>
    <t>ดร.กันตพัฒน์  รัตนสินธุพงศ์
ผศ.ดนัย รัชตะวราเศรษฐ์</t>
  </si>
  <si>
    <t>ดร.ธีรารัตน์  จีระมะกร
ผศ.สุธีรา สุนทราลักษ์</t>
  </si>
  <si>
    <t>ผศ.ธัญพรรณ  ฮ่อบรรทัด
ผศ.ดร.ศรัญญา  มณีทอง</t>
  </si>
  <si>
    <t>อาจารย์พงษ์พัฒน์ สมใจ
อาจารย์บรรพต  วงศ์ทองเจริญ</t>
  </si>
  <si>
    <t>อาจารย์วิทวัส  สหวงษ์
อาจารย์โยธิน จ่าแท่นทะรังค์</t>
  </si>
  <si>
    <t>อาจารย์เพิ่มพูล บุญมี
อาจารย์สุมาลา สว่างจิต</t>
  </si>
  <si>
    <t>เวียงพิงค์ ทวีพูน
อาจารย์สุมาลา สว่างจิต</t>
  </si>
  <si>
    <t>ผศ.เฉลิมวุฒิ คำเมือง
-</t>
  </si>
  <si>
    <t>อาจารย์กรรัช มากเจริญ
อาจารย์สุวิมล ชูสุวรรณ</t>
  </si>
  <si>
    <t>ผศ.ดร.ธิติ  ปัญญาอินทร์
อาจารย์จิรานุวัฒน์  ขันธจันทร์</t>
  </si>
  <si>
    <t xml:space="preserve">ผศ. ดร.ณัฐวัฒน์ โฆษิตดิษยนันท์
ดร.เฉลิมชัย  เจริญเกียรติกานต์  </t>
  </si>
  <si>
    <t>อาจารย์ ดร.โกวิท วัชรินทรางกูร 
อาจารย์ ดร.เทพพร โลมารักษ์</t>
  </si>
  <si>
    <t>อาจารย์สัญชัย  ครบอุดม
อาจารย์กรนาริน  สาริยา</t>
  </si>
  <si>
    <t>อาจารย์อรนุช ศรีคำ
-</t>
  </si>
  <si>
    <t xml:space="preserve">  ผศ.ดร.สุวัฒน์ มณีวรรณ
อาจารย์ ณัฐพล ภูครองทอง
</t>
  </si>
  <si>
    <t>ดร.ธนกร  ดุจเพ็ญ
ผศ.กฤษดากร เชื่อมกลาง</t>
  </si>
  <si>
    <t>อาจารย์ดร.ธเนศ เฮ่ประโคน
  ผศ.สนิท พาราษฎร์</t>
  </si>
  <si>
    <t>รศ.ดร.นฤมล  สมคุณา
อาจารย์อัครพล หนูน้อย</t>
  </si>
  <si>
    <t>ผศ.ดร.สุชาดา สานุสันต์
  ผศ.ดนัย รัชตะวราเศรษฐ์</t>
  </si>
  <si>
    <t>อาจารย์นพพล เชาวนกุล
อาจารย์สืบศักดิ์  ก้อนคำดี</t>
  </si>
  <si>
    <t>ผศ.สุธีรา สุนทรารักษ์
อาจารย์จิรวดี โยยรัมย์</t>
  </si>
  <si>
    <t>ผศ.รุ่งรัตน์ หัตถกรรม
ผศ.ดร.สาวิตรี อกนิษฐ์เสนีย์</t>
  </si>
  <si>
    <t>อาจารย์ชินานาง สวัสดิ์รัมย์
ผส.ดร.ภัทรพล  ทศมาศ</t>
  </si>
  <si>
    <t>อาจารย์วริษฐา   รัตนวโรภาส
อาจารย์ ดร.สุกัญญา ทองขัน</t>
  </si>
  <si>
    <t>อาจารย์นฤมล  จิตต์หาญ    
อาจารย์ชลาลัย  วงศ์อารีย์</t>
  </si>
  <si>
    <t>อาจารย์อัครเดช  ดีอ้อม
อาจารย์อัครเดช  ดีอ้อม</t>
  </si>
  <si>
    <t>อาจารย์กนิษฐา  จอดนอก
อาจารย์ ดร.ทิตยาวดี  อินทรางกูร</t>
  </si>
  <si>
    <t>ผศ.ดร.สุพัตรา รักการศิลป์
-</t>
  </si>
  <si>
    <t xml:space="preserve">ผศ.ชลทิชาลินี แก่นสนท์ 
อาจารย์ศศิมาภรณ์ วงศ์ทิมารัตน์ </t>
  </si>
  <si>
    <t>อาจารย์พุทธชาด ลิ้มศิริเรืองไร
อาจารย์วริษฐา รัตนวโรภาส</t>
  </si>
  <si>
    <t>อาจารย์นวิยา  จุโฑปะมา
อาจารย์ฐิตาพร  พุฒกลาง</t>
  </si>
  <si>
    <t>อาจารย์ฐิตาพร  พุฒกลาง
อาจารย์นวิยา  จุโฑปะมา</t>
  </si>
  <si>
    <t>อาจารย์ภูริสา วัชเรนทร์วงศ์
รศ.ดร.อัครพนท์ เนื้อไม้หอม</t>
  </si>
  <si>
    <t>ผศ.ดร.นวมินทร์  ประชานันท์
-</t>
  </si>
  <si>
    <t xml:space="preserve">ดร.วิภาดา ทองธรรมสิริ
อาจารย์ปนิดา ทองบุญชม </t>
  </si>
  <si>
    <t>อาจารย์ ดร.ชาติวุฒิ ธนาจิรันธร
-</t>
  </si>
  <si>
    <t>อาจารย์ ดร.ณัฐพล แสนคำ
-</t>
  </si>
  <si>
    <t>รศ.ดร.อัครพนท์  เนื้อไม้หอม
ผศ.ดร.คำภีรภาพ  อินทะนู</t>
  </si>
  <si>
    <t xml:space="preserve">ผศ.ดร.สมศักดิ์ จีวัฒนา
ผศ.ดร.ผกามาศ บุตรสาลี </t>
  </si>
  <si>
    <t xml:space="preserve">ผศ.กฤษดากร  เชื่อมกลาง 
อาจารย์ ดร.สินีนาฏ รามฤทธิ์  </t>
  </si>
  <si>
    <t xml:space="preserve">โครงการยกระดับการศึกษาด้วยการบูรณาการศึกษากับการทำงาน (CWIE) มหาวิทยาลัยราชภัฏบุรีรัมย์ </t>
  </si>
  <si>
    <t>ผศ.ดร.ธิติ  ปัญญาอินทร์
-</t>
  </si>
  <si>
    <t xml:space="preserve">เข้ารับการอบรมตามเป้าหมายของโครงการได้แก่ อาจารย์ผู้รับผิดชอบหลักสูตรและประจำหลักสูตร
และตัวแทนจากสถานประกอบการ  จำนวน  100 คน
</t>
  </si>
  <si>
    <t>ผศ.ดร.สมศักดิ์ จีวัฒนา
ผศ.ดร.ผกามาศ บุตรสาลี</t>
  </si>
  <si>
    <t>ผศ.ดร.สุชาดา สานุสันต์
ผศ.ดนัย รัชตะวราเศรษฐ์</t>
  </si>
  <si>
    <t>ดร.ทิพวัลย์ แสนคำ
-</t>
  </si>
  <si>
    <t>รศ.ดร.ปรีชา ปาโนรัมย์ 
ผศ.ดร.กุลกันยา ศรีสุข</t>
  </si>
  <si>
    <t xml:space="preserve">อาจารย์นธภร  วิโสรัมย์ 
อาจารย์ ดร.ณิชาภัทร  มณีพันธ์ </t>
  </si>
  <si>
    <t>ผศ.ดร.เกษสุดา  บูรณพันศักดิ์
อาจารย์ ดร.พัชนี  กุลฑานันท์</t>
  </si>
  <si>
    <t xml:space="preserve"> - </t>
  </si>
  <si>
    <t xml:space="preserve"> -</t>
  </si>
  <si>
    <r>
      <t>การเลี้ยงกุ้ง</t>
    </r>
    <r>
      <rPr>
        <sz val="15"/>
        <color rgb="FFFF0000"/>
        <rFont val="TH SarabunPSK"/>
        <family val="2"/>
      </rPr>
      <t>ฝอย</t>
    </r>
    <r>
      <rPr>
        <sz val="15"/>
        <color theme="1"/>
        <rFont val="TH SarabunPSK"/>
        <family val="2"/>
      </rPr>
      <t xml:space="preserve">ที่เหมาะสมกับเกษตรกร เพื่อรองรับการพัฒนาเศรษฐกิจฐานราก </t>
    </r>
    <r>
      <rPr>
        <b/>
        <sz val="15"/>
        <color theme="1"/>
        <rFont val="TH SarabunPSK"/>
        <family val="2"/>
      </rPr>
      <t>ตำบลสองห้อง อำเภอเมือง</t>
    </r>
    <r>
      <rPr>
        <sz val="15"/>
        <color theme="1"/>
        <rFont val="TH SarabunPSK"/>
        <family val="2"/>
      </rPr>
      <t xml:space="preserve"> จังหวัดบุรีรัมย์  </t>
    </r>
  </si>
  <si>
    <r>
      <t>การเลี้ยงกุ้งฝอย</t>
    </r>
    <r>
      <rPr>
        <sz val="15"/>
        <color rgb="FFFF0000"/>
        <rFont val="TH SarabunPSK"/>
        <family val="2"/>
      </rPr>
      <t>และปูนา</t>
    </r>
    <r>
      <rPr>
        <sz val="15"/>
        <color theme="1"/>
        <rFont val="TH SarabunPSK"/>
        <family val="2"/>
      </rPr>
      <t xml:space="preserve">ที่เหมาะสมกับเกษตรกรเพื่อรองรับการพัฒนาเศรษฐกิจฐานรากตำบลปะเคียบ อำเภอคูเมือง จังหวัดบุรีรัมย์ </t>
    </r>
  </si>
  <si>
    <r>
      <rPr>
        <sz val="15"/>
        <color theme="1"/>
        <rFont val="TH SarabunPSK"/>
        <family val="2"/>
      </rPr>
      <t xml:space="preserve"> - เกษตรกรตำบลปะคียบ อำเภอคูเมือง จังหวัดบุรีรัมย์ จำนวน 100 คน</t>
    </r>
    <r>
      <rPr>
        <sz val="15"/>
        <color rgb="FFFF0000"/>
        <rFont val="TH SarabunPSK"/>
        <family val="2"/>
      </rPr>
      <t xml:space="preserve">
 - เกษตรกรจำนวน 60 คน ในพื้นที่ตำบลบัวทอง อำเภอเมือง จังหวัดบุรีรัมย์</t>
    </r>
  </si>
  <si>
    <t xml:space="preserve"> - ให้เพิ่มปูนา และนำจำนวนกลุ่มเป้าหมายจากโครงการปูนามาเพิ่ม
 - ให้ระบุหมู่บ้านให้ชัดเจน</t>
  </si>
  <si>
    <t xml:space="preserve"> - พิจาณากลุ่มเป้าหมายให้พอเหมาะเพื่อให้เกิดความเชี่ยวชาญต่อต่อยอด</t>
  </si>
  <si>
    <r>
      <t>การผลิตสื่อโฆษณาดิจิทัลเพื่อ</t>
    </r>
    <r>
      <rPr>
        <sz val="15"/>
        <color rgb="FFFF0000"/>
        <rFont val="TH SarabunPSK"/>
        <family val="2"/>
      </rPr>
      <t>สร้างแพลทฟอร์ม</t>
    </r>
    <r>
      <rPr>
        <sz val="15"/>
        <color theme="1"/>
        <rFont val="TH SarabunPSK"/>
        <family val="2"/>
      </rPr>
      <t xml:space="preserve">ส่งเสริมการขายผลิตภัณฑ์ชุมชน ตำบลละลวด 
อำเภอชำนิ จังหวัดบุรีรัมย์
</t>
    </r>
  </si>
  <si>
    <t xml:space="preserve"> - ให้สร้างแพลทฟอร์มส่งเสริมการขายด้วย</t>
  </si>
  <si>
    <t>การเพิ่มขีดความสามารถด้านการสื่อสารสมาชิกกลุ่มวิสาหกิจชุมชนท่องเที่ยวทางวัฒนธรรมบ้านห้วยหวายพัฒนา ตำบลโคกสะอาด อำเภอลำปลายมาศ จังหวัดบุรีรัมย์</t>
  </si>
  <si>
    <t xml:space="preserve"> - ให้อธิบายถึงรูปแบบของการสือสารด้วยว่าจะสื่อสารแบบไหน อย่างไร</t>
  </si>
  <si>
    <t xml:space="preserve"> - เขียนโครงการให้ตอบโจททย์ BCG </t>
  </si>
  <si>
    <t xml:space="preserve"> - จะส่งเสริมอย่างไรเขียนให้ตอบโจทย์ของโครงการ
 - ให้ระบุชื่อหมู่บ้านให้ชัดเจน</t>
  </si>
  <si>
    <t xml:space="preserve"> - ให้ระบุชื่อหมู่บ้านให้ชัดเจน</t>
  </si>
  <si>
    <t xml:space="preserve"> - ย้ายไปโครงการหลักชีวิตวิถีใหม่</t>
  </si>
  <si>
    <t xml:space="preserve"> - ควรลดกิจกรรมการอบรม</t>
  </si>
  <si>
    <t xml:space="preserve"> - ชื่อโครงการ กับกิจกรรมไม่ชัดเจน ให้ปรับชื่อโครงการใหม่</t>
  </si>
  <si>
    <t xml:space="preserve"> - โครงการยังไม่ชัดเจนเป็นภาพกว้างไป
 - สินค้าเกษตรมีอะไรบ้าง
 - เพิ่มทักษะแบบไหน</t>
  </si>
  <si>
    <t xml:space="preserve"> - กิจกรรมไม่ชัดเจน
 - ผลิตภัณฑ์จะทำอะไรบ้าง
 - ส่งเสริมอาชีพอะไรบ้าง</t>
  </si>
  <si>
    <t xml:space="preserve"> - โครงการเป็นภาพกว้างควรระบุให้ชัดเจน</t>
  </si>
  <si>
    <t xml:space="preserve"> - การพัฒนาผลิตภัณฑ์ยังไม่ชัดเจนควรระบุให้ชัดเจน</t>
  </si>
  <si>
    <t xml:space="preserve"> - โครงการขาดความเชื่อมโยงกับกิจกรรมควรไปเขียนให้ชัดเจน
 - ควรเพิ่มกลุ่มเป้าหมาย</t>
  </si>
  <si>
    <t xml:space="preserve"> - ควรระบุเป้าหมายให้ชัดเจน
 - กิจกรรมยังไม่เชื่อมโยงกับโครงการ
 - หากใช้ชื่อเดิมได้ควรใช้ชื่อโครงการเดิม</t>
  </si>
  <si>
    <t xml:space="preserve"> - ให้ปรับกิจกรรมใหม่เพื่อให้ตอบผลมากขึ้น
 - ให้นำผลิตภัรฑ์สักหนึ่งอย่างมาเปรียบเทียบในการจัดการตลาดโลจิสติกส์และห่วงโซ่อุปทาน
 - ควรลดกิจกรรมอบรม</t>
  </si>
  <si>
    <t xml:space="preserve"> - ให้เปลี่ยนพื้นที่เป็นตำบลอีสาณเขต และระบุหมู่บ้านให้ชัดเจน</t>
  </si>
  <si>
    <r>
      <t>การส่งเสริมสุขภาวะด้านร่างกาย จิตใจ สังคม และปัญญาของผู้สูงอายุในชุมชน</t>
    </r>
    <r>
      <rPr>
        <b/>
        <sz val="15"/>
        <color rgb="FFFF0000"/>
        <rFont val="TH SarabunPSK"/>
        <family val="2"/>
      </rPr>
      <t>ตำบลอิสานเขต อำเภอเฉลิมพระเกียรติ จังหวัดบุรีรัมย์</t>
    </r>
  </si>
  <si>
    <t xml:space="preserve"> - ควรเปรียบเทียมการดำเนินงานก่อนและหลังการใช้จุลินทรีย์</t>
  </si>
  <si>
    <t xml:space="preserve"> - โครงการควรได้รูปแบบหรือหลักสูตรในการดำเนินงาน
 - ให้ระบุว่าจะอบรมเยาวชนกี่คน</t>
  </si>
  <si>
    <t xml:space="preserve"> - ให้เขียนแบบฟอร์มให้ครบ</t>
  </si>
  <si>
    <t xml:space="preserve"> - ควรยกระดับให้เป็นหลักสูตรระยะสั้น
 - อยากเห็นภาพการนวดหรือกิจกรรมนวดในมหาวิทยาลัย</t>
  </si>
  <si>
    <t xml:space="preserve"> - ให้บริหารจัดการภายในศูนย์ปะคำให้เกิดรูปธธรรม</t>
  </si>
  <si>
    <t xml:space="preserve"> - ควรระบุให้ชัดเจนว่าจะเพิ่มมูลค่าอย่างไร เปรียบเทียบให้ชัดเจนถึงคุณภาพและความปลอดภัย</t>
  </si>
  <si>
    <t xml:space="preserve"> - ควรมีกิจกรรมสร้างมาตรฐานผลิตภัณฑ์และหาช่องทางการจำหน่าย
 - ควรเปลี่ยนชื่อเป็น การพัฒนาต่อยอดภูมิปัญญางานหัตกรรมวัสดุท้องถิ่น สู่มาตรฐานผลิตภัณฑ์ชุมชน หรือตามเห็นควร
</t>
  </si>
  <si>
    <t xml:space="preserve"> - ให้ทำที่ชุมชนสามแวงให้เสร็จ แล้วไปต่อยอดที่ปะคำ</t>
  </si>
  <si>
    <t xml:space="preserve"> - ควรระบุกิจกรรมให้ชัดเจนมากยิ่งขึ้น</t>
  </si>
  <si>
    <t xml:space="preserve"> - ควรเพิ่มชุมชน</t>
  </si>
  <si>
    <t xml:space="preserve"> - ควรเพิ่มช่องทางการจัดจำหน่าย
 - ควรเปียบเทียบตลาดให้เห็นภาพ</t>
  </si>
  <si>
    <t xml:space="preserve"> - ควรเอาองค์ความรู้เดิมมาถ่ายทอด
 - ควรเป็นกิจกรรมยกระดับมาตรฐานผลิตภัณฑ์</t>
  </si>
  <si>
    <t xml:space="preserve"> - ควรระบุให้ชัดเจนว่าทำแล้วประชาชนได้อะไร ลดต้นทุนหรือไม่ อย่างไร และคุณภาพเป็นอย่างไร</t>
  </si>
  <si>
    <t xml:space="preserve"> - ควรลดการอบรม เป็นการจัดหาช่องทางการจำน่ายให้มากขึ้น</t>
  </si>
  <si>
    <t xml:space="preserve"> - กิจกรรมควรเป็นการแปรรูปและสร้างมูลค่าให้มากขึ้น</t>
  </si>
  <si>
    <t xml:space="preserve"> - ควรมีกิจจกรรมที่ทำให้กระเทียมดำควรได้รับการรับรอง
 - ให้ระบุกิจกรรมที่บ่งบอกถึงวิธีการผลิตกระเทียมดำ
</t>
  </si>
  <si>
    <t xml:space="preserve"> - ให้ระบุว่าขนมโบราณมีอะไรบ้าง ให้มีมากกว่า 2 ย่าง
 - ให้บอกถึงวิธีการยืดอายุขนมในกิจกรรม
 - กิจกรรมเป็นการยกระดับแบบไหน</t>
  </si>
  <si>
    <t xml:space="preserve"> - ควรระบุในกิจกรรมว่าจะทำข้าวอินทรีย์แบบไหน</t>
  </si>
  <si>
    <t xml:space="preserve"> - ตัวละครสินค้าคืออะไร ให้ระวังเรื่องของลิชสิทธิ์</t>
  </si>
  <si>
    <t xml:space="preserve"> - ให้เพิ่มกลุ่มเป้าหมาย</t>
  </si>
  <si>
    <t xml:space="preserve"> - ควรมีผู้ร่มโครงการอย่างน้อย 1 คน</t>
  </si>
  <si>
    <t xml:space="preserve"> - ควรเพิ่มกลุ่มเป้าหมายอีก 2 หมู่บ้าน</t>
  </si>
  <si>
    <t xml:space="preserve"> - ควรมีกิจกรรมการเปรียบเทียบคุณภาพ
 - จะย้ายไปอยู่โครงการหลักชีวิตวิถีใหม่</t>
  </si>
  <si>
    <t xml:space="preserve"> - จะทำผลิตภัณฑ์กี่ผลิตภัณฑ์ให้ระบุในกิจกรรมให้ชัดเจน</t>
  </si>
  <si>
    <t xml:space="preserve"> - ย้ายไปยุทธศาสตร์ที่ 3</t>
  </si>
  <si>
    <t>ควรเพิ่มกลุ่มเป้าหมาย</t>
  </si>
  <si>
    <t xml:space="preserve"> - ควรศึกษาโครงการพระราชดำริให้ชัดเจนก่อนการดำเนินโครงการ</t>
  </si>
  <si>
    <t xml:space="preserve"> - ให้ระบุพื้นที่ให้ชัดเจน และจำนวนเป้าหมายที่ชัดเจน</t>
  </si>
  <si>
    <t xml:space="preserve"> - ให้ระบุพื้นที่ให้ชัดเจนมีโรงเรียนอะไรบ้าง</t>
  </si>
  <si>
    <t xml:space="preserve"> - ให้ศึกษากระบวนการสร้างวิศวกรสังคมก่อนการดำเนินโครงการ
 - ต้องเป็นโครงการที่ดำเนินการกับนักศึกษาและให้นักศึกษาลงสู่ชุมชนเอง</t>
  </si>
  <si>
    <t xml:space="preserve"> - ควรเพิ่มบุคลากร</t>
  </si>
  <si>
    <t xml:space="preserve"> - เขียนกิจกรรมให้ชัดเจนให้มากขึ้นไม่ให้เกิดความทับซ้อนกับโครงการประจำ</t>
  </si>
  <si>
    <t>ยุทธศาสตร์มหาวิทยาลัยราชภัฏเพื่อการพัฒนาท้องถิ่น</t>
  </si>
  <si>
    <t>การพัฒนาท้องถิ่น</t>
  </si>
  <si>
    <t>การยกระดับคุณภาพการศึกษา</t>
  </si>
  <si>
    <t>การผลิตและพัฒนาครู</t>
  </si>
  <si>
    <t>พื้นที่ให้บริการคณะครุศาสตร์</t>
  </si>
  <si>
    <t>พื้นที่ให้บริการคณะวิทยาการจัดการ</t>
  </si>
  <si>
    <t>พื้นที่ให้บริการคณะวิทยาศาสตร์</t>
  </si>
  <si>
    <t>พื้นที่ให้บริการมนุษยศาสตร์</t>
  </si>
  <si>
    <t>พื้นที่ให้บริการคณะเทคโนโลยีการเกษตร</t>
  </si>
  <si>
    <t>พื้นที่ให้บริการคณะเทคโนโลยีอุตสาหกรรม</t>
  </si>
  <si>
    <t>พื้นที่ให้บริการพยาบาลศาสตร์</t>
  </si>
  <si>
    <t>นักศึกษามหาวิทยาลัยราภัฏบุรีรัมย์</t>
  </si>
  <si>
    <t xml:space="preserve">บัณฑิตวิศวกรสังคม คนของพระราชา ข้าของแผ่นดิน </t>
  </si>
  <si>
    <t>ชื่อโครงการ</t>
  </si>
  <si>
    <t>ข้อเสนอแนะ</t>
  </si>
  <si>
    <t xml:space="preserve"> - สมดุลสุขภาพคืออะไร
 - ควรเป็นโครงการที่เสริมอาชีพเพื่อสร้างคุณค่าให้กับผู้สูงอายุ
 - มีหมู่บ้านอะไรบ้าง 
 - 1 หมู่ เป้าหมายกี่คน</t>
  </si>
  <si>
    <t xml:space="preserve">ประชากรในตำบลหนองยายพิมพ์ อำเภอนางรอง 
จำนวน 70 คน 
ผู้นำชุมชนในตำบลหนองยายพิมพ์ อำเภอนางรอง 
จำนวน 20 คน
คณะกรรมการและสมาชิกเครือข่ายยุติธรรมชุมชนตำบลหนองยายพิมพ์ จำนวน 10 คน
</t>
  </si>
  <si>
    <t>บ้านยาง บ้านยางใหม่ บ้านยางพัฒนา บ้านหนองขี้ตุ่น บ้านกลาง บ้านโนนสำราญ ตำบลบ้านยาง อำเภอลำปลายมาศ จังหวัดบุรีรัมย์ คัดเลือกสมาชิกรวม 30 คน</t>
  </si>
  <si>
    <t xml:space="preserve">การพัฒนาศักยภาพกระบวนการผลิตและการตลาดของกลุ่มแปรรูปกล้วยน้ำว้า ตำบลสวายจีก อำเภอเมืองบุรีรัมย์ จังหวัดบุรีรัมย์
</t>
  </si>
  <si>
    <t xml:space="preserve">นักดนตรีพื้นบ้านวงกลองยาว นักดนตรีพื้นบ้านวงปี่พาทย์
นักดนตรีพื้นบ้านวงมโหรี นักดนตรีพื้นบ้านกันตรึม  
กลุ่มนางรำดนตรีพื้นบ้าน เด็กเยาวชนและผู้สนใจ  
ผู้นำชุมชนบ้านใหม่ ประชาชนในชุมชนบ้านใหม่ 
ครูในชุมชนบ้านใหม่ ตำบลสามแวง อำเภอห้วยราช จังหวัดบุรีรัมย์  จำนวนรวม 101 คน
</t>
  </si>
  <si>
    <t>โครงการส่งเสริม สืบสาน รักษาและต่อยอดโครงการอันเนื่องมาจากพระราชดำริเพื่อการบูรณาการศาสตร์พระราชาสู่การนำไปใช้ประโยชน์เพื่อการพัฒนาท้องถิ่นอย่างยั่งยืนในพื้นที่ให้บริการของคณะวิทยาศาสตร์ (โครงการแก้มลิง กุดน้ำใส - หนองบัว - หนองยาว พร้อมอาคารประกอบ ในพื้นที่ตำบล
สะแก อำเภอสตึก จังหวัดบุรีรัมย์)</t>
  </si>
  <si>
    <t xml:space="preserve">โครงการพัฒนารูปแบบการจัดการเรียนรู้โดยใช้กระบวนการเกม (Gamification) เพื่อส่งเสริมความ สามารถด้านคำศัพท์ภาษาอังกฤษ สำหรับนักศึกษาสาขาวิชาภาษาอังกฤษธุรกิจ ชั้นปีที่ 1-3 คณะมนุษยศาสตร์และสังคมศาสตร์ มหาวิทยาลัยราชภัฏบุรีรัมย์      
</t>
  </si>
  <si>
    <t>การยกระดับคุณภาพการศึกษา ในการสอบวัดระดับความสามารถ  ภาษาอังกฤษ เพื่อเข้าสู่มาตรฐาน CEFR ของนักศึกษาสาขาวิชาภาษาอังกฤษชั้นปีที่  1 และชั้นปีที่ 2 มหาวิทยาลัยราชภัฏบุรีรัมย์</t>
  </si>
  <si>
    <t xml:space="preserve"> - ให้สังเคราะห์ผลการดำเนินงานเป็นภาพรวมทั้งหมด</t>
  </si>
  <si>
    <t xml:space="preserve"> - ให้สังเคราะห์ผลการดำเนินงานในยุทธศาสตร์การพัฒนาท้องถิ่นเป็นภาพรวม</t>
  </si>
  <si>
    <t xml:space="preserve"> - ให้สังเคราะห์ผลการดำเนินงานในยุทธศาสตร์การยกระดับคุณภาพการศึกษาเป็นภาพรวม</t>
  </si>
  <si>
    <t xml:space="preserve"> - ให้สังเคราะห์ผลการดำเนินงานในยุทธศาสตร์การผลิตและพัฒนาครูเป็นภาพรวม</t>
  </si>
  <si>
    <t xml:space="preserve"> - ให้ติดตาม และประเมินผลรายโครงการทุกโครงการของคณะ</t>
  </si>
  <si>
    <t xml:space="preserve"> - ให้ติดตามและประเมินผลรายโครงการทุกโครงการของคณะ</t>
  </si>
  <si>
    <t xml:space="preserve"> - ให้ติดตาม และสังเคราะห์ผลเป็นภาพรวมในการพัฒนาสมรรถนะภาษาอังกฤษฯ</t>
  </si>
  <si>
    <t xml:space="preserve"> - ให้ติดตาม และสังเคราะห์ผลการดำเนินงานเพื่อการพัฒนากระบวนการเรียนรู้ Soft Skills เป็นบัณฑิตวิศวกรสังคม คนของพระราชา ข้าของแผ่นดิน </t>
  </si>
  <si>
    <t>พื้นที่กลุ่มเป้าหมาย</t>
  </si>
  <si>
    <t>ผศ.ดร.นพดล ธีระวงศ์ภิญโญ
ผศ.ดร.กัลยาณี ธีระวงศ์ภิญโญ</t>
  </si>
  <si>
    <t xml:space="preserve"> - ให้ทำที่ชุมชนสามแวงให้เสร็จ แล้วไปต่อยอดที่ปะคำ
 - ให้ตัดระยะที่ 1 ออก</t>
  </si>
  <si>
    <t>การยกระดับสินค้าชุมชน กระชายขาว ของกลุ่มวิสาหกิจชุมชนปลูกพื้นสมุนไพรตำบลสวายจีก อำเภอเมือง จังหวัดบุรีรัมย์ เพื่อโอกาสทางการตลาดในการยกระดับเศรษฐกิจฐานรากในช่วงสถานการณ์การแพร่ระบาดของโรคโควิด - 19</t>
  </si>
  <si>
    <t xml:space="preserve">กลยุทธ์การยกระดับมาตฐานผลิตภัณฑ์ชุมชน พืชสมุนไพรฟ้าทะลายโจรในช่วงสถานการณ์โรคระบาดโควิด - 19 เพื่อสามารถจำหน่ายได้ในตลาดการค้าสมัยใหม่ ตำบลลำนางรอง อำเภอโนนดินแดง จังหวัดบุรีรัมย์
</t>
  </si>
  <si>
    <t xml:space="preserve"> - ให้เพิ่มคำว่า ปลาดุกสีทอง</t>
  </si>
  <si>
    <t>โครงการส่งเสริม สืบสาน รักษาและต่อยอดโครงการอันเนื่องมาจากพระราชดำริเพื่อการบูรณาการศาสตร์พระราชาสู่การนำไปใช้ประโยชน์เพื่อการพัฒนาท้องถิ่นอย่างยั่งยืนในพื้นที่ให้บริการของคณะวิทยาศาสตร์ (โครงการแก้มลิง กุดน้ำใส - หนองบัว - หนองยาว พร้อมอาคารประกอบ ในพื้นที่ตำบลสะแก อำเภอสตึก จังหวัดบุรีรัมย์)</t>
  </si>
  <si>
    <t xml:space="preserve">สืบสาน  รักษา และต่อยอดโครงการอันเนื่องมาจากพระราชดำริ การปรับปรุงพัฒนาสภาพแวดล้อมโดยการปลูกป่า 3 อย่าง ประโยชน์ 4 อย่าง เขตพื้นที่ อ่างเก็บน้ำบ้านปรือ ต.บ้านปรือ  อ.กระสัง จ.บุรีรัมย์ 
</t>
  </si>
  <si>
    <t xml:space="preserve"> - พิจาณากลุ่มเป้าหมายให้พอเหมาะเพื่อให้เกิดความเชี่ยวชาญและต่อยอด</t>
  </si>
  <si>
    <t xml:space="preserve"> - สมดุลสุขภาพคืออะไรควรให้ความหมายเพิ่มเติม
 - ควรเป็นโครงการที่เสริมอาชีพเพื่อสร้างคุณค่าให้กับผู้สูงอายุ
 - มีหมู่บ้านอะไรบ้าง 
 - 1 หมู่ เป้าหมายกี่คนควรระบุให้ชัดเจน</t>
  </si>
  <si>
    <t xml:space="preserve"> - ให้อธิบายถึงรูปแบบของการสื่อสารด้วยว่าจะสื่อสารแบบไหน อย่างไร</t>
  </si>
  <si>
    <t xml:space="preserve"> - โครงการขาดความเชื่อมโยงกับกิจกรรมควรเขียนให้ชัดเจน และควรเพิ่มกลุ่มเป้าหมาย</t>
  </si>
  <si>
    <t xml:space="preserve"> - ควรระบุเป้าหมายให้ชัดเจน
 - กิจกรรมยังไม่เชื่อมโยงกับโครงการ
 - หากใช้ชื่อเดิมได้ ควรใช้ชื่อโครงการเดิม</t>
  </si>
  <si>
    <t xml:space="preserve"> - ให้ปรับกิจกรรมใหม่เพื่อให้ตอบผลมากขึ้น
 - ให้นำผลิตภัณฑ์สักหนึ่งอย่างมาเปรียบเทียบในการจัดการตลาดโลจิสติกส์และห่วงโซ่อุปทาน
 - ควรลดกิจกรรมอบรม</t>
  </si>
  <si>
    <t xml:space="preserve"> -ให้ปรับโครงการเป็นการรวบรวมศิลปวัฒนธรรมพื้นถิ่นทั้งทางด้านภาษา เครื่องแต่งกาย อาหาร ประเพณีวัมนธรรมต่างๆ อำเภอละ 1 อย่าง</t>
  </si>
  <si>
    <t xml:space="preserve"> - ควรเพิ่มช่องทางการจัดจำหน่าย
 - ควรเปรียบเทียบตลาดให้เห็นภาพ</t>
  </si>
  <si>
    <t xml:space="preserve"> - ควรมีกิจจกรรมที่ทำให้กระเทียมดำได้รับการรับรอง
 - ให้ระบุกิจกรรมที่บ่งบอกถึงวิธีการผลิตกระเทียมดำ
</t>
  </si>
  <si>
    <t xml:space="preserve"> - ให้ระบุว่าขนมโบราณมีอะไรบ้าง ให้มีมากกว่า 2 อย่าง
 - ให้บอกถึงวิธีการยืดอายุขนมในกิจกรรม
 - กิจกรรมเป็นการยกระดับแบบไหน</t>
  </si>
  <si>
    <t xml:space="preserve"> - ควรมีผู้ร่วมโครงการอย่างน้อย 1 คน</t>
  </si>
  <si>
    <t xml:space="preserve"> - ควรเพิ่มกลุ่มเป้าหมาย</t>
  </si>
  <si>
    <t>โครงการพัฒนาระบบและกลไกการกระจายสินค้าชุมชนเพื่อการยกระดับรายได้เศรษฐกิจฐานรากภายใต้การดำเนินงานในโครงการพระราชดำริของจังหวัดบุรีรัมย์</t>
  </si>
  <si>
    <t>โครงการบูรณาการการเรียนการสอน การบริหารจัดการงานวิจัย การบริการวิชาการ ศิลปวัฒนธรรมและการบริหารจัดการองค์กร สู่การพลิกโฉมอย่างยั่งยืน</t>
  </si>
  <si>
    <t>โครงการการพัฒนาคุณภาพชีวิตและยกระดับเศรษฐกิจฐานรากที่เหมาะสมของชุมชนตำบลหินเหล็กไฟ อำเภอคูเมือง จังหวัดบุรีรัมย์ โดยการสร้างอาชีพการเลี้ยงปลาดุกสีทองในกระชังบก</t>
  </si>
  <si>
    <t xml:space="preserve">การเลี้ยงกุ้งฝอยและปูนาที่เหมาะสมกับเกษตรกรเพื่อรองรับการพัฒนาเศรษฐกิจฐานรากตำบลปะเคียบ อำเภอคูเมือง จังหวัดบุรีรัมย์ </t>
  </si>
  <si>
    <t xml:space="preserve"> - เกษตรกรตำบลปะคียบ อำเภอคูเมือง จังหวัดบุรีรัมย์ จำนวน 100 คน
 - เกษตรกรจำนวน 60 คน ในพื้นที่ตำบลบัวทอง อำเภอเมือง จังหวัดบุรีรัมย์</t>
  </si>
  <si>
    <t xml:space="preserve">การผลิตสื่อโฆษณาดิจิทัลเพื่อสร้างแพลทฟอร์มส่งเสริมการขายผลิตภัณฑ์ชุมชน ตำบลละลวด 
อำเภอชำนิ จังหวัดบุรีรัมย์
</t>
  </si>
  <si>
    <r>
      <t>การส่งเสริมสุขภาวะด้านร่างกาย จิตใจ สังคม และปัญญาของผู้สูงอายุในชุมชน</t>
    </r>
    <r>
      <rPr>
        <b/>
        <sz val="15"/>
        <color theme="1"/>
        <rFont val="TH SarabunPSK"/>
        <family val="2"/>
      </rPr>
      <t>ตำบลอิสานเขต อำเภอเฉลิมพระเกียรติ จังหวัดบุรีรัมย์</t>
    </r>
  </si>
  <si>
    <t>ศูนย์การเรียนรู้หนองขวาง</t>
  </si>
  <si>
    <t xml:space="preserve">โครงการยกระดับความสามารถด้านดิจิทัลสร้างความเป็นเลิศสู่สากล สำหรับนักศึกษาและบุคลากร มหาวิทยาลัยราชภัฏบุรีรัมย์
</t>
  </si>
  <si>
    <t>อาจารย์ ดร.ณัฐพล แสนคำ
อาจารย์ ดร.ชาติวุฒิ ธนาจิรันธร</t>
  </si>
  <si>
    <t>โครงการส่งเสริมศิลปวัฒนธรรม ประเพณี</t>
  </si>
  <si>
    <t xml:space="preserve"> - จะทำผลิตภัณฑ์กี่ผลิตภัณฑ์ให้ระบุในกิจกรรมให้ชัดเจน
 - จัดทำให้เป็น Spin-Off</t>
  </si>
  <si>
    <t xml:space="preserve">ผศ.ดร.นวมินทร์  ประชานันท์
ผศ.ดร.ธิติ  ปัญญาอินทร์
อาจารย์ ดร.พิสมัย  ประชานันท์
</t>
  </si>
  <si>
    <t>โครงการบูรณาการยุทธศาสตร์ชาติสู่การปฏิบัติเพื่อบริหารจัดการองค์กรอย่างปีศัยภาพและมีประสิทธิผล</t>
  </si>
  <si>
    <t>โครงการพัฒนาระบบและต่อยอดการเรียนรู้หนองขวางตามหลักปรัชญาเศรษฐกิจพอเพียงเพื่อการพัฒนาท้องถิ่นที่ยั่งยืน ตำบลพรสำราญ อำเภอคูเมือง จังหวัดบุรีรัมย์</t>
  </si>
  <si>
    <t>โครงการบูรณาการยุทธศาสตร์ชาติสู่การปฏิบัติเพื่อบริหารจัดการองค์กรอย่างมีศัยภาพและพัฒนาท้องถิ่นอย่างยั่งยืน</t>
  </si>
  <si>
    <t>โครงการหลักที่ 4.1 : การพัฒนาระบบบริหารจัดการเพื่อเพิ่มศักยภาพในการดำเนินงาน</t>
  </si>
  <si>
    <t>โครงการหลักที่ 4.2 : การติดตามและบริหารจัดการโครงการยุทธศาสตร์มหาวิทยาลัยราชภัฏเพื่อการพัฒนาท้องถิ่น</t>
  </si>
  <si>
    <t>โครงการพัฒนาหนังสือแบบเรียนคณิตศาสตร์ออนไลน์จากโปรแกรม Geogebra สำหรับครูคณิตศาสตร์ระดับมัธยมศึกษา ในจังหวัดบุรีรัมย์</t>
  </si>
  <si>
    <t>โครงการพัฒนากิจกรรมการเรียนออนไลน์ด้วยรูปแบบ Active Learning สำหรับครูผู้สอนระดับมัธยมศึกษาในจังหวัดบุรีรัมย์</t>
  </si>
  <si>
    <t>โครงการรูปแบบการจัดการเรียนรู้แบบ Active Learning สำหรับครูกลุ่มสาระคณิตศาสตร์วิทยาศาสตร์ในระดับมัธยมศึกษา</t>
  </si>
  <si>
    <t xml:space="preserve">โครงการเสริมสร้างสานพลังเครือข่ายโรงเรียนคู่ร่วมผลิตบัณฑิตเพื่อการพัฒนาการเรียนการสอน
และยกระดับคุณภาพการศึกษามหาวิทยาลัยราชภัฏบุรีรัมย์
</t>
  </si>
  <si>
    <t>โครงการยกระดับเพื่อพัฒนาศักยภาพการตีพิมพ์ผลงานวิจัยและผลงานวิชาการระดับนานาชาติของคณาจารย์มหาวิทยาลัยราชภัฏบุรีรัมย์</t>
  </si>
  <si>
    <t xml:space="preserve">โครงการยกระดับและพัฒนาความสามารถทางภาษาอังกฤษสำหรับนักศึกษาและบุคลากร มหาวิทยาลัยราชภัฏบุรีรัมย์ </t>
  </si>
  <si>
    <t xml:space="preserve">โครงการพัฒนาสมรรถนะภาษาจีนเพื่อการสื่อสารสำหรับอาจารย์ บุคลากรและนักศึกษา  </t>
  </si>
  <si>
    <t>โครงการพัฒนารูปแบบการเรียนรู้เพื่อยกระดับความสามารถด้านการใช้ภาษาอังกฤษตามมาตรฐานสากลของนักศึกษาคณะมนุษยศาสตร์และสังคมศาสตร์</t>
  </si>
  <si>
    <t>โครงการยกระดับคุณภาพการศึกษา ในการสอบวัดระดับความสามารถ  ภาษาอังกฤษ เพื่อเข้าสู่มาตรฐาน CEFR ของนักศึกษาสาขาวิชาภาษาอังกฤษชั้นปีที่  1 และชั้นปีที่ 2 มหาวิทยาลัยราชภัฏบุรีรัมย์</t>
  </si>
  <si>
    <t xml:space="preserve">โครงการพัฒนาทักษะภาษาอังกฤษเพื่อการสอบ TOEIC ให้กับนักศึกษาสาขาวิชาภาษาอังกฤษ ชั้นปีที่ 3 และ ชั้นปีที่ 4 มหาวิทยาลัยราชภัฏบุรีรัมย์
</t>
  </si>
  <si>
    <t>โครงการสร้างสุขภาวะผู้สูงอายุในชุมชน ด้วยต้นกล้าพยาบาลกับครอบครัวอุปถัมภ์</t>
  </si>
  <si>
    <t>โครงการสร้างอัตลักษณ์บัณฑิตวิศวกรสังคม ของนักศึกษาคณะครุศาสตร์ เพื่อพัฒนากระบวนการเรียนรู้ Soft Skills เป็นนักนวัตกรสังคม คนของพระราชา ข้าของแผ่นดิน</t>
  </si>
  <si>
    <t>โครงการสร้างอัตลักษณ์บัณฑิตวิศวกรสังคม ของนักศึกษาคณะมนุษยศาสตร์และสังคมศาสตร์ เพื่อพัฒนากระบวนการเรียนรู้ Soft Skills เป็นนักนวัตกรสังคม คนของพระราชา ข้าของแผ่นดิน</t>
  </si>
  <si>
    <t>อาจารย์อัครเดช  ดีอ้อม
อาจารย์กัญญา  บุรวงค์</t>
  </si>
  <si>
    <t>โครงการพัฒนาศักยภาพครูประจำการด้าน ปัญญาประดิษฐ์ Artificial Intelligence (AI) ในเขตพื้นที่การศึกษาจังหวัดบุรีรัมย์</t>
  </si>
  <si>
    <t>โครงการเสริมสร้างสมรรถนะนักศึกษาครูมหาวิทยาลัยราชภัฏบุรีรัมย์ สู่การเป็นนักศึกษาครูมืออาชีพ</t>
  </si>
  <si>
    <t xml:space="preserve">โครงการพัฒนาสมรรถนะครูดนตรี ด้วยกระบวนการอบรมร่วมเรียนรู้ Re – Skill / Up – skill สำหรับครูดนตรีในจังหวัดบุรีรัมย์ </t>
  </si>
  <si>
    <t xml:space="preserve">โครงการพัฒนาสมรรถนะครูดนตรีประจำการในจังหวัดบุรีรัมย์ที่สำเร็จการศึกษา  จากมหาวิทยาลัยราชภัฏให้เป็นครูมืออาชีพด้านการจัดการเรียนรู้เชิงรุก </t>
  </si>
  <si>
    <t>โครงการเสริมสร้างศักยภาพครูและพัฒนาโรงเรียนสาธิตมหาวิทยาลัยราชภัฏบุรีรัมย์ ให้เป็นศูนย์ฝึกปฏิบัติการต้นแบบด้านการจัดการเรียนรู้ฐานสมรรถนะเชิงรุก (Active Learning)</t>
  </si>
  <si>
    <t>โครงการพัฒนาศักยภาพครูประจำการที่สำเร็จการศึกษาจากมหาวิทยาลัยราชภัฏให้เป็นมืออาชีพด้านการจัดการเรียนรู้หลักสูตรฐานสมรรถนะเพื่อพัฒนาผู้เรียนสู่ศตวรรษที่ 21 สังกัดสำนักงานเขตพื้นที่การศึกษามัธยมศึกษาบุรีรัมย์</t>
  </si>
  <si>
    <t>โครงการพัฒนานวัตกรรมที่ใชแกไขมโนทัศนที่คลาดเคลื่อนทางคณิตศาสตร์ สำหรับบัณฑิตครูที่จบจากมหาวิทยาลัยราชภัฏบุรีรัมย์</t>
  </si>
  <si>
    <t>โครงการสืบสาน รักษา และต่อยอดโครงการอันเนื่องมาจากพระราชดำริ ตำบลหนองแวง อำเภอละหานทรายจังหวัดบุรีรัมย์</t>
  </si>
  <si>
    <t xml:space="preserve">โครงการสืบสาน  รักษา และต่อยอดโครงการอันเนื่องมาจากพระราชดำริ การปรับปรุงพัฒนาสภาพแวดล้อมโดยการปลูกป่า 3 อย่าง ประโยชน์ 4 อย่าง เขตพื้นที่ อ่างเก็บน้ำบ้านปรือ ต.บ้านปรือ  อ.กระสัง จ.บุรีรัมย์ 
</t>
  </si>
  <si>
    <t xml:space="preserve">โครงการส่งเสริม สืบสาน รักษา และต่อยอดโครงการอันเนื่องมาจากพระราชดำริ  เพื่อการพัฒนาต่อยอดและถ่ายทอดวิชาชีพเครื่องปั้นดินเผาเพื่อเป็นอาชีพเสริมให้กับชุมชนในพื้นที่อ่างเก็บน้ำคลองปูนกรณีศึกษา : กลุ่มอาชีพเครื่องปั้นดินเผาในพื้นที่อ่างเก็บน้ำคลองปูน ต.โคกย่าง อ.ประโคนชัย จ.บุรีรัมย์
</t>
  </si>
  <si>
    <t xml:space="preserve">โครงการชีวิตวิถีใหม่ (New Normal) เพื่อการฟื้นฟูและพัฒนาเศรษฐกิจ สังคม และชีวิตความเป็นอยู่ของประชาชนในวิกฤตการณ์การแพร่ระบาดของโรคติดเชื้อไวรัสโคโรนา 2019 (COVID-19) ในพื้นที่ บ้านหนองแสง ตำบลไพศาล อำเภอประโคนชัย จังหวัดบุรีรัมย์   
</t>
  </si>
  <si>
    <t>โครงการชีวิตวิถีใหม่ (New Normal) เพื่อการส่งเสริมการเลี้ยงกบโดยเสริมกล้วยน้ำว้าในอาหาร พื่อเพิ่มประสิทธิภาพการผลิต เพื่อสร้างอาชีพ สร้างรายได้ และเป็นแหล่งอาหารในชุมชน ตำบลหนองขมาร อำเภอคูเมือง จังหวัดบุรีรัมย์</t>
  </si>
  <si>
    <t>โครงการวิถีชีวิตใหม่ (New Normal) ฟื้นฟูวิถีความเป็นอยู่ของชุมชนโดยการพัฒนา อสม.</t>
  </si>
  <si>
    <t xml:space="preserve">โครงการชีวิตวิถีใหม่ (New Normal) การสร้างนวัตกรรมการออกกำลังกาย ในวิกฤตการณ์การแพร่ระบาดของโรคติดเชื้อไวรัสโคโรนา ๒o๑๙ (COVID – ๑๙) เพื่อพัฒนาวิถีชีวิตความเป็นอยู่ของประชาชน ในพื้นที่ ตำบลสามแวง อำเภอห้วยราช จังหวัดบุรีรัมย์ </t>
  </si>
  <si>
    <t>โครงการชีวิตวิถีใหม่ (New Normal) เพื่อจัดการเรียนการสอนและเสริมสร้างทักษะการเรียนรู้ทางวิทยศาสตร์ในโรงเรียนตำบลห้วยราชา อำเภอห้วราช จังหวัดบุรีรัมย์</t>
  </si>
  <si>
    <t xml:space="preserve">โครงการชีวิตวิถีใหม่ (New Normal) เพื่อการฟื้นฟูและพัฒนาเศรษฐกิจ สังคม และวิถีชีวิตความเป็นอยู่ของประชาชนในวิกฤตการณ์การแพร่ระบาดของโรคติดเชื้อไวรัสโคโรนา 2019 (COVID-19) ในพื้นที่ตำบลลำดวน อำเภอกระสัง จังหวัดบุรีรัมย์
</t>
  </si>
  <si>
    <t>โครงการวิถีชีวิตใหม่ (New Normal) การแปรรูปสมุนไพรในชุมชน (ขิงผง, กระชายผง) เพื่อสร้างอาชีพให้กับผู้ที่ได้รับผลกระทบจากการแพร่ระบาดของ Covid – 19 พื้นที่ตำบลโนนดินแดง อำเภอโนนดินแดง จังหวัดบุรีรัมย์</t>
  </si>
  <si>
    <t>โครงการวิถีชีวิตใหม่ (New Normal) เพื่อการพื้นฟูและพัฒนาเศรษฐกิจสังคมและวิถีชีวิตและความเป็นอยู่ของประชาชน ในวิกฤตการณ์การแพร่ระบาดของโรคติดเชื้อไวรัสโคโรน่า 2019 (COVID-19) ในพื้นที่ อำเภอบ้านใหม่ไชยพจน์ จังหวัดบุรีรัมย์</t>
  </si>
  <si>
    <t xml:space="preserve">โครงการวิถีชีวิตใหม่ (New Normal) เพื่อการเสริมสร้างและพัฒนาผู้นำการออกกำลังกายในเขตพื้นที่อำเภอบ้านใหม่ไชยพจน์  จังหวัดบุรีรัมย์         
</t>
  </si>
  <si>
    <t xml:space="preserve">โครงการวิถีชีวิตใหม่ (New Normal) เพื่อการฟื้นฟูและพัฒนาเศรษฐกิจชุมชนหลังวิกฤตโควิด ตำบลหนองปล่อง อำเภอชำนิ จังหวัดบุรีรัมย์
</t>
  </si>
  <si>
    <t xml:space="preserve">โครงการวิถีชีวิตใหม่ (New Normal) เพื่อยกระดับและพัฒนา เพิ่มมูลค่าทางเศรษฐกิจขนมทองม้วน ตำบลก้านเหลือง อ.นางรอง จ.บุรีรัมย์
</t>
  </si>
  <si>
    <r>
      <t xml:space="preserve">โครงการลดการใช้พลังงานไฟฟ้าด้วยเซลล์แสงอาทิตย์โรงเรียนในโครงการพระราชดำริ กรณีศึกษา : โรงเรียนเพียงหลวง ๒  ในทูลกระหม่อมหญิงอุบลรัตนราชกัญญา สิริวัฒนาพรรณวดี </t>
    </r>
    <r>
      <rPr>
        <b/>
        <sz val="15"/>
        <color theme="1"/>
        <rFont val="TH SarabunPSK"/>
        <family val="2"/>
      </rPr>
      <t>อำเภอบ้านกรวด</t>
    </r>
    <r>
      <rPr>
        <sz val="15"/>
        <color theme="1"/>
        <rFont val="TH SarabunPSK"/>
        <family val="2"/>
      </rPr>
      <t xml:space="preserve"> จังหวัดบุรีรัมย์ </t>
    </r>
    <r>
      <rPr>
        <b/>
        <sz val="15"/>
        <color theme="1"/>
        <rFont val="TH SarabunPSK"/>
        <family val="2"/>
      </rPr>
      <t xml:space="preserve"> </t>
    </r>
  </si>
  <si>
    <t>โครงการพัฒนาสมรรถนะทางการอ่าน การเขียน การคิดวิเคราะห์ โดยใช้สื่อนวัตกรรมแบบฝึกทักษะ เทคโนโลยี AR ของนักเรียนชั้นประถมศึกษา สำนักงาน เขตพื้นที่การศึกษาประถมศึกษาจังหวัดบุรีรัมย์ เขต 1 2 3 และ 4</t>
  </si>
  <si>
    <t>โครงการยกระดับคุณภาพการจัดการเรียนรู้ภาษาไทยให้เด็กไทยวิถีใหม่อ่านออกเขียนได้ กลุ่มโรงเรียน ตชด.และโรงเรียนระดับประถมศึกษาในพื้นที่ให้บริการของคณะครุศาสตร์</t>
  </si>
  <si>
    <t xml:space="preserve">โครงการออกแบบแปรรูปผ้ามัดหมี่ไทยเขมรอำเภอประโคนชัย จังหวัดบุรีรัมย์ตาม แนวทางเศรษฐกิจสร้างสรรค์
</t>
  </si>
  <si>
    <t xml:space="preserve">โครงการยกระดับมาตรฐานผลิตภัณฑ์ชุมชนท้องถิ่น ตำบลดงอีจาน อำเภอโนนสุวรรณ จังหวัดบุรีรัมย์
</t>
  </si>
  <si>
    <t xml:space="preserve">โครงการยกระดับผลิตภัณฑ์ผ้าไหมพื้นเมืองตำบลประทัดบุ อำเภอประโคนชัย จังหวัดบุรีรัมย์ สู่ตลาดสมัยใหม่
</t>
  </si>
  <si>
    <t xml:space="preserve">โครงการพัฒนานวัตกรรมจากมูลแพะเพื่อนำมาสร้างผลิตภัณฑ์ใหม่ สร้างอาชีพ สร้างรายได้ให้กับชุมชนท้องถิ่นในจังหวัดบุรีรัมย์ </t>
  </si>
  <si>
    <t>โครงการยกระดับมาตรฐานการผลิตสมุนไพรฟ้าทลายโจรแบบอินทรีย์เพื่อเพิ่มรายได้และการรวมกลุ่มผู้ผลิตพืชสมุนไพรบ้านโศกกฐิน ตำบลนาโพธิ์ อำเภอนาโพธิ์ จังหวัดบุรีรัมย์</t>
  </si>
  <si>
    <t xml:space="preserve">โครงการพัฒนาระบบการปลูกและเพิ่มคุณค่าผลิตภัณฑ์ Black Garlic ด้วยเทคโนโลยี เพื่อยกระดับมูลค่าทางเศรษฐกิจให้กลุ่มผู้ปลูกกระเทียมตำบลสระแก้ว อำเภอหนองหงส์ จังหวัดบุรีรัมย์  
</t>
  </si>
  <si>
    <t xml:space="preserve">โครงการยกระดับมาตรฐานผลิตภัณฑ์ขนมโบราณพื้นถิ่น ชุมชนบ้านสนวนนอก อำเภอห้วยราช จังหวัดบุรีรัมย์
</t>
  </si>
  <si>
    <t>โครงการยกระดับมาตรฐานกระบวนการผลิตอาหารเพื่อสุขภาพจากข้าวและผลพลอยได้จาก   ข้าวหอมมะลิดินภูเขาไฟบุรีรัมย์อำเภอห้วยราช จังหวัดบุรีรัมย์</t>
  </si>
  <si>
    <t xml:space="preserve">โครงการพัฒนาศักยภาพชุมชนในการแปรรูปผลิตภัณฑ์จากผ้าพื้นบ้าน เพื่อยกระดับผู้ผลิตผ้าพื้นบ้านสู่การเป็นผู้ประกอบการ อำเภอสตึก จังหวัดบุรีรัมย์
</t>
  </si>
  <si>
    <r>
      <t>โครงการยกระดับและแปรรูปผลิตภัณฑ์ชุมชนด้วยโมเดลเศรษฐกิจสู่การพัฒนาที่ยั่งยืน (BCG Economy Model) กลุ่มวิสาหกิจชุมชน</t>
    </r>
    <r>
      <rPr>
        <b/>
        <sz val="15"/>
        <color theme="1"/>
        <rFont val="TH SarabunPSK"/>
        <family val="2"/>
      </rPr>
      <t>ตำบลเมืองแก อำเภอสตึก จั</t>
    </r>
    <r>
      <rPr>
        <sz val="15"/>
        <color theme="1"/>
        <rFont val="TH SarabunPSK"/>
        <family val="2"/>
      </rPr>
      <t>งหวัดบุรีรัมย์</t>
    </r>
  </si>
  <si>
    <r>
      <t xml:space="preserve">โครงการยกระดับเศรษฐกิจในยุคโควิด-19 วิถีชีวิตใหม่ด้วยเทคโนโลยีดิจิทัลเพื่อเพิ่มประสิทธิภาพผลิตภัณฑ์ให้ได้มาตรฐานและสร้างมูลค่าเพิ่มด้านการตลาดของกลุ่มวิสาหกิจชุมชน </t>
    </r>
    <r>
      <rPr>
        <b/>
        <sz val="15"/>
        <color theme="1"/>
        <rFont val="TH SarabunPSK"/>
        <family val="2"/>
      </rPr>
      <t>อำเภอสตึก</t>
    </r>
    <r>
      <rPr>
        <sz val="15"/>
        <color theme="1"/>
        <rFont val="TH SarabunPSK"/>
        <family val="2"/>
      </rPr>
      <t xml:space="preserve"> จังหวัดบุรีรัมย์</t>
    </r>
  </si>
  <si>
    <t>โครงการศึกษาอิทธิพลชนิดของแร่ธาตุหลักในดินโคลนหมัก“ผ้าไหม(สีม่วง)ทูลถวาย” สมเด็จพระกนิษฐาธิราชเจ้า กรมสมเด็จพระเทพรัตนราชสุดาฯ สยามบรมราชกุมารี ร่วมกับสีย้อมธรรมชาติ(ฝาง) และพัฒนาออกแบบผลิตภัณฑ์ผ้าไหมเพื่อยกระดับและเพิ่มรายได้ให้ชุมชน ณ บ้านตาลอง อำเภอสตึก จังหวัดบุรีรัมย์</t>
  </si>
  <si>
    <t xml:space="preserve">โครงการยกระดับลวดลายอัตลักษณ์ผ้าทอมือบ้านบุลาว ตำบลสะแกโพรง จังหวัดบุรีรัมย์ ด้วยนวัตกรรมโปรแกรมออกแบบลายผ้าสู่การตลาดออนไลน์                     
</t>
  </si>
  <si>
    <t>โครงการยกระดับมาตรฐานผลิตภัณฑ์จักสาน เพื่อการสืบทอดมรดกทางภูมิปัญญาและส่งเสริมคุณภาพชีวิตและเศรษฐกิจฐานรากในพื้นที่ตำบลหนองโบสถ์ อำเภอนางรอง จังหวัดบุรีรัมย์</t>
  </si>
  <si>
    <t xml:space="preserve">โครงการพัฒนาการแปรรูปผลผลิตทางการเกษตรจากกล้วย ตำบลโคกสะอาด อำเภอลำปลายมาศ จังหวัดบุรีรัมย์
</t>
  </si>
  <si>
    <t>โครงการพัฒนาและขับเคลื่อนเครือข่ายผู้ผลิตข้าวอินทรีย์สู่มาตรฐานผลิตภัณฑ์เกษตรมูลค่าสูงสู่เชิงพาณิชย์ ในเขตพื้นที่อำเภอลำปลายมาศ จังหวัดบุรีรัมย์</t>
  </si>
  <si>
    <t>โครงการยกระดับคุณภาพและมาตรฐานผลผลิตการเกษตร บ้านน้อยบุตาวงษ์ ตำบลหนองคู อำเภอลำปลายมาศ จังหวัดบุรีรัมย์ สู่มาตรฐานการผลิตสินค้าเกษตรอินทรีย์ ภายใต้แนวคิดสังคมก้าวหน้า เศรษฐกิจสร้างมูลค่าอย่างยั่งยืน</t>
  </si>
  <si>
    <t>โครงการส่งเสริมยกระดับการสื่อสารระหว่างผู้บริโภคและผู้ประกอบการผ่านการออกแบบสติ๊กเกอร์ไลน์โดยใช้คาแรคเตอร์ตัวละครสินค้ากลุ่มผลิตภัณฑ์ OTOP อำเภอลำปลายมาศ และอำเภอชำนิ ตำบลโคกสนวน จังหวัดบุรีรัมย์ บนแอพพลิเคชันในสังคมดิจิทัล</t>
  </si>
  <si>
    <t xml:space="preserve">โครงการส่งเสริมอาชีพผลิตปุ๋ยชีวภาพอัดเม็ดเพื่อเพิ่มรายได้ของประชาชนบ้านโคกสะอาด ตำบลหนองตาด อำเภอเมือง จังหวัดบุรีรัมย์ 
</t>
  </si>
  <si>
    <t xml:space="preserve">โครงการส่งเสริมศักยภาพการผลิตและการจัดจำหน่ายผ้าพื้นบ้านชุมชนตำบลสวายจีกอำเภอเมือง จังหวัดบุรีรัมย์ ตามแนวทางพระราชดำริ
</t>
  </si>
  <si>
    <t>โครงการยกระดับศักยภาพการแปรรูปผลิตภัณฑ์จากชุมชน (เสาวรส) ของกลุ่มวิสาหกิจชุชน ตำบลลำนางรอง อำเภอโนนดินแดง จังหวัดบุรีรัมย์ สู่มาตรฐานการผลิตเชิงพาณิชย์</t>
  </si>
  <si>
    <t>โครงการยกระดับสินค้าชุมชน กระชายขาว ของกลุ่มวิสาหกิจชุมชนปลูกพื้นสมุนไพรตำบลสวายจีก อำเภอเมือง จังหวัดบุรีรัมย์ เพื่อโอกาสทางการตลาดในการยกระดับเศรษฐกิจฐานรากในช่วงสถานการณ์การแพร่ระบาดของโรคโควิด - 19</t>
  </si>
  <si>
    <t xml:space="preserve">โครงการพัฒนาศักยภาพกระบวนการผลิตและการตลาดของกลุ่มแปรรูปกล้วยน้ำว้า ตำบลสวายจีก อำเภอเมืองบุรีรัมย์ จังหวัดบุรีรัมย์
</t>
  </si>
  <si>
    <t>โครงการพัฒนาศักยภาพการบริหารจัดการกลุ่มวิสาหกิจชุมชนผู้เลี้ยงโคเนื้อ ตำบลห้วยสำราญ  อำเภอกระสัง จังหวัดบุรีรัมย์ สู่การเป็นมาตรฐาน GFM (Good Farming Management)</t>
  </si>
  <si>
    <t>โครงการพัฒนาประสิทธิภาพการบริหารจัดการกลุ่มชุมชนแบบมีส่วนร่วมของการแปรรูปเห็ด บ้านทุ่งสว่าง ตำบลสี่เหลี่ยม  อำเภอประโคนชัย จังหวัดบุรีรัมย์</t>
  </si>
  <si>
    <t xml:space="preserve">โครงการพัฒนาและถ่ายทอดเทคโนโลยีสร้างมูลค่าเพิ่มผลิตภัณฑ์สบู่จากน้ำผึ้งป่า ธรรมชาติด้วยนวัตกรรมเครื่องปั้มสบู่แบบอัตโนมัติสำหรับกลุ่มวิสาหกิจชุมชนเพื่อยกระดับเศรษฐกิจฐานราก
</t>
  </si>
  <si>
    <t>โครงการพัฒนาชุมชนท่องเที่ยวนวัตวิถีด้วยการออกแบบเรขศิลป์สิ่งแวดล้อมสำหรับตำบลบ้านไทร อำเภอประโคนชัย จังหวัดบุรีรัมย์</t>
  </si>
  <si>
    <t>โครงการพัฒนาศักยภาพกลุ่มอาชีพผู้ปลูกกล้วยหอมทอง โดยใช้เทคโนโลยีและนวัตกรรมเพื่อส่งเสริมเศรษฐกิจฐานราก ของวิสาหกิจชุมชนกลุ่มแม่บ้านขลุงไผ่ ตำบลโนนสุวรรณ อำเภอโนนสุวรรณ จังหวัดบุรีรัมย์</t>
  </si>
  <si>
    <t xml:space="preserve">โครงการทำอาหารปลาแบบพื้นบ้านโดยใช้วัสดุในท้องถิ่นเพื่อลดต้นทุนและสร้างรายได้ให้กับเกษตรกร ตำบลหายโศก อำเภอพุทไธสง จังหวัดบุรีรัมย์  </t>
  </si>
  <si>
    <t>โครงการพัฒนารูปแบบการเลี้ยงและการเพิ่มมูลค่าผลผลิตหอยน้ำจืดให้กับเกษตรกรในชุมชน เพื่อยกระดับเศรษฐกิจฐานรากในตำบลบ้านแพ อำเภอคูเมือง จังหวัดบุรีรัมย์</t>
  </si>
  <si>
    <t xml:space="preserve">โครงการเลี้ยงกุ้งฝอยและปูนาที่เหมาะสมกับเกษตรกรเพื่อรองรับการพัฒนาเศรษฐกิจฐานรากตำบลปะเคียบ อำเภอคูเมือง จังหวัดบุรีรัมย์ </t>
  </si>
  <si>
    <t xml:space="preserve">โครงการพัฒนาระบบแปลงหญ้าอัจฉริยะต้นแบบของเกษตรผู้เลี้ยงโคเนื้อ </t>
  </si>
  <si>
    <t>โครงการส่งเสริมและพัฒนาการเลี้ยงไก่พื้นเมืองในสวนยางพาราด้วยองค์ความรู้และนวัตกรรม การเพิ่มประสิทธิภาพการผลิตเพื่อยกระดับรายได้ของเศรษฐกิจฐานราก</t>
  </si>
  <si>
    <r>
      <t>โครงการยกระดับเศรษฐกิจฐานรากด้วยการพัฒนาผลิตภัณฑ์มูลค่าสูง และหนุนเสริมการใช้เทคโนโลยีดิจิทัลในการสร้างธุรกิจชุมชนออนไลน์ยุค 4.0 (Startup Community) สำหรับกลุ่มวิสาหกิจชุมชน</t>
    </r>
    <r>
      <rPr>
        <b/>
        <sz val="15"/>
        <color theme="1"/>
        <rFont val="TH SarabunPSK"/>
        <family val="2"/>
      </rPr>
      <t xml:space="preserve">อำเภอห้วยราช </t>
    </r>
    <r>
      <rPr>
        <sz val="15"/>
        <color theme="1"/>
        <rFont val="TH SarabunPSK"/>
        <family val="2"/>
      </rPr>
      <t>จังหวัดบุรีรัมย์</t>
    </r>
  </si>
  <si>
    <t>โครงการยกระดับกลุ่มเกษตรผู้ปลูกหอมแดง ด้วยการใช้เทคโนโลยีชีวภาพจากจุลินทรีย์พื้นถิ่นสำหรับเกษตรกรในอำเภอหนองหงส์ จังหวัดบุรีรัมย์</t>
  </si>
  <si>
    <t>โครงการสร้างสมดุลด้านสุขภาพ เศรษฐกิจ และสังคม หลังการแพร่ระบาดโรคติดเชื้อไวรัสโคโรนา 2019 โดยการยกระดับกลุ่มผลิตภัณฑ์ของฝากชุมชน และการบริหารจัดการขยะติดเชื้อในชุมชน อำเภอสตึก จังหวัดบุรีรัมย์</t>
  </si>
  <si>
    <t>โครงการออกแบบเรขศิลป์เพื่อยกระดับเศรษฐกิจฐานรากด้วยอัตลักษณ์ชุมชนเมืองเก่านางรอง</t>
  </si>
  <si>
    <t>โครงการพัฒนารูปแบบการมีส่วนร่วมของสภาองค์กรชุมชนในการบริหารท้องถิ่น</t>
  </si>
  <si>
    <t>โครงการบริหารจัดการศูนย์ไกล่เกลี่ยข้อพิพาทภาคประชาชน มหาวิทยาลัยราชภัฏบุรีรัมย์</t>
  </si>
  <si>
    <t>โครงการพัฒนารูปแบบการขับเคลื่อนกระบวนการยุติธรรมชุมชน</t>
  </si>
  <si>
    <t xml:space="preserve">โครงการผลิตสื่อโฆษณาดิจิทัลเพื่อสร้างแพลทฟอร์มส่งเสริมการขายผลิตภัณฑ์ชุมชน ตำบลละลวด อำเภอชำนิ จังหวัดบุรีรัมย์
</t>
  </si>
  <si>
    <t>โครงการเพิ่มขีดความสามารถด้านการสื่อสารสมาชิกกลุ่มวิสาหกิจชุมชนท่องเที่ยวทางวัฒนธรรมบ้านห้วยหวายพัฒนา ตำบลโคกสะอาด อำเภอลำปลายมาศ จังหวัดบุรีรัมย์</t>
  </si>
  <si>
    <t>โครงการพัฒนาการตลาดผ้าทอพื้นถิ่นโบราณ ตำบลบ้านยาง อำเภอลำปลายมาศ จังหวัดบุรีรัมย์</t>
  </si>
  <si>
    <t>โครงการพัฒนาและขับเคลื่อนนโยบายเกษตรปลอดสาร อาหารปลอดภัย ของเกษตรกรในเขตอำเภอลำปลายมาศ จังหวัดบุรีรัมย์</t>
  </si>
  <si>
    <t>โครงการเสริมสร้างผู้ประกอบการรายใหม่ สำหรับกลุ่มวิสาหกิจชุมชนผู้เลี้ยงโคเนื้อ  สู่มาตรฐานเชิงพาณิชย์  ตำบลชำนิ อำเภอชำนิ จังหวัดบุรีรัมย์</t>
  </si>
  <si>
    <t>โครงการสร้างมูลค่าเพิ่มของผลิตภัณฑ์แปรรูปข้าวอินทรีย์ที่สอดคล้องกับบริบทและขับเคลื่อนสู่เชิงพาณิชย์ ตำบลลำดวนและตำบลชุมแสง อำเภอกระสัง จังหวัดบุรีรัมย์</t>
  </si>
  <si>
    <t xml:space="preserve">โครงการจัดการเครือข่ายทางธุรกิจเพื่อสร้างความได้เปรียบทางการแข่งขันของวิสาหกิจชุมชนกลุ่มแปรรูปสมุนไพรจากภูมิปัญญาท้องถิ่น ตำบลบ้านปรือ อำเภอกระสัง จังหวัดบุรีรัมย์            
</t>
  </si>
  <si>
    <t xml:space="preserve">โครงการเพิ่มมูลค่ามูลโคเพื่อการผลิตปุ๋ยไส้เดือนดิน สำหรับกลุ่มวิสาหกิจผู้เลี้ยงโค ตำบลสองชั้น อำเภอกระสัง จังหวัดบุรีรัมย์ 
</t>
  </si>
  <si>
    <t xml:space="preserve">โครงการถ่ายทอดรูปแบบการแปรรูปผลิตภัณฑ์ประเภทอาหารหมัก (น้ำปลาร้า) สู่ผลิตภัณฑ์อัตลักษณ์คุณภาพยกขึ้นเป็นวิสาหกิจชุมชนขยายตลาดภูมิปัญญาท้องถิ่นสู่ตลาดการค้าสมัยใหม่เพื่อพัฒนาเศรษฐกิจฐานรากและยกระดับรายได้ของชุมชนตำบลกันทรารมย์ อำเภอกระสัง จังหวัดบุรีรัมย์ </t>
  </si>
  <si>
    <t>โครงการยกระดับวัฒนธรรมท้องถิ่นด้วยดนตรีสร้างสรรค์ "ศรัทธาในพระราชา"สู่การเป็นแหล่งเรียนรู้ชุมชน อำเภอกระสัง จังหวัดบุรีรัมย์</t>
  </si>
  <si>
    <t xml:space="preserve">โครงการส่งเสริมพัฒนาอาชีพด้านการผลิตสินค้าเกษตรและยกระดับรายได้ด้วยการขับเคลื่อนเศรษฐกิจฐานรากเพื่อพัฒนาคุณภาพชีวิตของเกษตรกรในตำบลหูทำนบ อำเภอปะคำ จังหวัดบุรีรัมย์
</t>
  </si>
  <si>
    <t xml:space="preserve">โครงการวิเคราะห์ต้นทุนและผลตอบแทน โครงการลงทุนผลิตกระแสไฟฟ้าจากเซลส์แสงอาทิตย์ สำหรับประยุกต์ใช้กับงานเกษตรกรรมและธุรกิจชุมชน
</t>
  </si>
  <si>
    <t>โครงการพัฒนาคุณภาพชีวิตและแก้ไขปัญหาความยากจนตามหลักปรัชญาเศรษฐกิจตามรูปแบบผลิตภัณฑ์หัตถกรรมจักสานท้องถิ่น เพื่อยกระดับรายได้ให้กับคนในชุมชนตำบลโนนดินแดง อำเภอโนนดินแดง จังหวัดบุรีรัมย์</t>
  </si>
  <si>
    <t xml:space="preserve">โครงการส่งเสริมอาชีพและพัฒนาผลิตภัณฑ์ด้วยการขับเคลื่อนเศรษฐกิจฐานรากตามหลักปรัชญาของเศรษฐกิจพอเพียงเพื่อยกระดับรายได้ของเกษตรกรในตำบลโคกขมิ้น อำเภอพลับพลาชัย 
</t>
  </si>
  <si>
    <t>โครงการเพิ่มประสิทธิภาพและต่อยอดผลผลิตทางการเกษตร เพื่อสร้างอาชีพตามฐานทรัพยากรชุมชน พื้นที่ตำบลโคกขมิ้น อำเภอพลับพลาชัย จังหวัดบุรีรัมย์</t>
  </si>
  <si>
    <t>โครงการพัฒนาผลิตภัณฑ์และสร้างช่องทางการจำหน่าย online แปรรูปฝรั่งกิมจูเพื่อยกระดับมาตรฐานและพัฒนาคุณภาพชีวิต เขตพื้นที่ ตำบลสวายจีก อำเภอเมืองบุรีรัมย์ จังหวัดบุรีรัมย์</t>
  </si>
  <si>
    <t xml:space="preserve">โครงการจัดการการตลาดโลจิสติกส์และห่วงโซ่อุปทาน เชิงกลยุทธ์สำหรับผู้ประกอบธุรกิจวิสาหกิจชุมชนขนาดกลางและขนาดย่อม (SMEs) ในพื้นที่ ตำบลในเมือง ตำบลสวายจีก ตำบลหลักเขต อำเภอเมือง จังหวัดบุรีรัมย์ 
</t>
  </si>
  <si>
    <t xml:space="preserve">โครงการยกระดับการท่องเที่ยวชุมชนด้วยแพลตฟอร์มการจัดการการท่องเที่ยวชุมชนท่องเที่ยว OTOP นวัตวิถีมูลค่าสูงอัจฉริยะบ้านคลองโป่ง ตำบลลำนางรอง อำเภอโนนดินแดง จังหวัดบุรีรัมย์ </t>
  </si>
  <si>
    <r>
      <t>โครงการส่งเสริมสุขภาวะเยาวชนในสถานการณ์แพร่ระบาดของโควิด19 โดยใช้โรงเรียนเป็นฐาน ในตำบลตาเป๊ก อำเภอเฉลิมพระเกียรติ จังหวัดบุรีรัมย์</t>
    </r>
    <r>
      <rPr>
        <b/>
        <sz val="15"/>
        <color theme="1"/>
        <rFont val="TH SarabunPSK"/>
        <family val="2"/>
      </rPr>
      <t xml:space="preserve"> </t>
    </r>
  </si>
  <si>
    <t>โครงการพัฒนาศูนย์การเรียนรู้ด้านศิลปะเพื่อถ่ายทอดและบ่มเพาะให้กับเยาวชน ในจังหวัดบุรีรัมย์</t>
  </si>
  <si>
    <t xml:space="preserve">โครงการสร้างรูปแบบการเพิ่มศักยภาพในการพึ่งพาตนเองด้านสุขภาพ จิต และสังคมของผู้สูงอายุตำบลดงพลอง อำเภอแคนดง จังหวัดบุรีรัมย์ </t>
  </si>
  <si>
    <t xml:space="preserve">โครงการพัฒนารูปแบบการส่งเสริมสุขภาพและป้องกันโรคของเกษตรกรสวนยางพาราแบบมีส่วนร่วม อำเภอแคนดง จังหวัดบุรีรัมย์
</t>
  </si>
  <si>
    <t xml:space="preserve">โครงการบริหารจัดการน้ำเพื่อพื้นที่ทางการเกษตรของศูนย์พัฒนาการเรียนรู้ปะคำ  มหาวิทยาลัยราชภัฏบุรีรัมย์ ตำบลหูทำนบ อำเภอปะคำ จังหวัดบุรีรัมย์ </t>
  </si>
  <si>
    <t>โครงการพัฒนาและเพิ่มมูลค่าผลผลิตทางการเกษตร ด้วยนวัตกรรมพาราโบล่าโดมพลังงานแสงอาทิตย์ที่เป็นมิตรกับสิ่งแวดล้อม ของกลุ่มวิสาหกิจชุมชนเกษตรไทบ้าน ศูนย์เรียนรู้ตามหลักปรัชญาของเศรษฐกิจพอเพียง ปะคำ มหาวิทยาลัยราชภัฏบุรีรัมย์</t>
  </si>
  <si>
    <t xml:space="preserve">โครงการพัฒนาต่อยอดภูมิปัญญางานหัตกรรมวัสดุท้องถิ่น สู่การพัฒนานวัตกรรมชุมชน 
</t>
  </si>
  <si>
    <t>โครงการส่งเสริมสุขภาวะด้านร่างกาย จิตใจ สังคม และปัญญาของผู้สูงอายุในชุมชนตำบลอิสานเขต อำเภอเฉลิมพระเกียรติ จังหวัดบุรีรัมย์</t>
  </si>
  <si>
    <t>โครงการอนุรักษ์ และฟื้นฟูรากอารยธรรมโบราณพื้นถิ่นเพื่อการเผยแพร่ศิลปวัฒนธรรม ขนบธรรมเนียมประเพณีในเขตพื้นที่จังหวัดบุรีรัมย์</t>
  </si>
  <si>
    <t>โครงการศึกษาสภาพเศรษฐกิจภายหลังจากเกิดวิกฤตโควิด - 19 และการใช้เกษตรทฤษฎีใหม่เพื่อแก้ปัญหาความยากจนในองค์การบริหารส่วนตำบลลำดวน อำเภอกระสัง จังหวัดบุรีรัมย์</t>
  </si>
  <si>
    <t xml:space="preserve">โครงการยกระดับการเรียนรู้เพื่อสร้างสรรค์การออกแบบ ภายใต้ศูนย์ mini Thailand Creative &amp; Design Center  LINK  มหาวิทยาลัยราชภัฏบุรีรัมย์ </t>
  </si>
  <si>
    <t>1.4.12</t>
  </si>
  <si>
    <t>1.4.13</t>
  </si>
  <si>
    <t>3.3.9</t>
  </si>
  <si>
    <t>4.2.1</t>
  </si>
  <si>
    <t>4.2.2</t>
  </si>
  <si>
    <t>4.2.3</t>
  </si>
  <si>
    <t>4.2.4</t>
  </si>
  <si>
    <t>4.2.5</t>
  </si>
  <si>
    <t>4.2.6</t>
  </si>
  <si>
    <t>4.2.7</t>
  </si>
  <si>
    <t>4.2.8</t>
  </si>
  <si>
    <t>4.2.9</t>
  </si>
  <si>
    <t>4.2.10</t>
  </si>
  <si>
    <t>4.2.11</t>
  </si>
  <si>
    <t>4.2.12</t>
  </si>
  <si>
    <t>4.2.13</t>
  </si>
  <si>
    <t>โครงการหลัก 1.2 : โครงการยกระดับมาตรฐานผลิตภัณฑ์ชุมชนท้องถิ่นเพื่อขยายตลาดภูมิปัญญา 
(University as a Marketplace)</t>
  </si>
  <si>
    <t xml:space="preserve">โครงการติดตามผลการพัฒนาสมรรถนะภาษาอังกฤษเพื่อยกระดับคุณภาพนักศึกษามหาวิทยาลัยราชภัฏสำหรับศตวรรษที่ 21 </t>
  </si>
  <si>
    <t>โครงการโมเดลการจัดการขยะชุมชนเพื่อการพัฒนาสิ่งแวดล้อมอย่างยั่งยืนบ้านโนนสมบูรณ์ ตำบลหนองตาด อำเภอเมือง จังหวัดบุรีรัมย์</t>
  </si>
  <si>
    <t xml:space="preserve">โครงการพัฒนาคุณภาพชีวิตและผลิตภัณฑ์สุขภาพจากขมิ้นเพื่อยกระดับเศรษฐกิจเพิ่มความสามารถในการหารายได้และส่งเสริมศักยภาพแรงงานในผู้สูงอายุ ที่ผ่านการคัดกรองโปรแกรม ADL อำเภอห้วยราช จังหวัดบุรีรัมย์ </t>
  </si>
  <si>
    <t>โครงการบทเพลงพระราชนิพนธ์ในพระบาทสมเด็จพระบรมชนกาธิเบศร มหาภูมิพลอดุลยเดชมหาราช บรมนาถบพิตร สำหรับวงมโหรีพื้นบ้านอีสานใต้ เพื่อรองรับการท่องเที่ยวทางวัฒนธรรม  ชุมชนกระโดน - กะลันทา ตำบลเมืองยาง อำเภอชำนิ จังหวัดบุรีรัมย์</t>
  </si>
  <si>
    <t>โครงการขับเคลื่อนศูนย์ยุติธรรมชุมชนสู่ตำบลหนองยายพิมพ์ อำเภอนางรอง สู่สังคมเป็นสุข</t>
  </si>
  <si>
    <t>โครงการส่งเสริมอาชีพผู้ประกอบการหลักสูตรนวดแผนไทย</t>
  </si>
  <si>
    <t>โครงการพัฒนาหลักสูตรระยะสั้นหมวดวิชาศึกษาทั่วไปเพื่อเพิ่มคุณค่าในการการเรียนรู้ 9 รายวิชา</t>
  </si>
  <si>
    <t>โครงการพัฒนาหลักสูตรระยะสั้นทั้งแบบออนไซต์และออนไลน์ผ่าน BRU MOOC และ Thai MOOC เพื่อพัฒนาสสมรรถนะและส่งเสริมการเรียนรู้ตลอดชีวิต คณะมนุษยศาสตร์และสังคมศาสตร์ มหาวิทยาลัยราชภัฏบุรีรัมย์ 11 รายวิชา</t>
  </si>
  <si>
    <t>โครงการหลักสูตรออนไลน์ระยะสั้น คณะเทคโนโลยีอุตสาหกรรม 7 รายวิชา</t>
  </si>
  <si>
    <t xml:space="preserve">โครงการพัฒนาหลักสูตรระยะสั้นด้านวิทยาศาสตร์และเทคโนโลยีเพื่อเพิ่มคุณค่าการเรียนรู้ตลอดชีวิต 12 รายชวิชา
</t>
  </si>
  <si>
    <t>โครงการพัฒนาหลักสูตรระยะสั้นในศาสตร์ต่างๆ ของคณะวิทยาการจัดการเพื่อส่งเสริมการเรียนรู้ของชุมชนและเพิ่มคุณค่าในการการเรียนรู้ตลอดชีวิต 10 รายชวิชา</t>
  </si>
  <si>
    <t>โครงการพัฒนาหลักสูตรระยะสั้นเพื่อเพิ่มคุณค่าในการเรียนรู้ตลอดชีวิตคณะพยาบาลศาสตร์ 2รายวิชา</t>
  </si>
  <si>
    <t xml:space="preserve">โครงการยกระดับผลิตภัณฑ์ชุมชน OTOP จังหวัดบุรีรัมย์ ประเภทสมุนไพร ด้วยวิทยาศาสตร์ เทคโนโลยีและนวัตกรรม ปี 2566
</t>
  </si>
  <si>
    <t>โครงการพัฒนาหลักสูตรระยะสั้นเพื่อเพิ่มคุณค่าในการเรียนรู้ตลอดชีวิตทางศาสตร์การศึกษา 16 รายวิชา</t>
  </si>
  <si>
    <t xml:space="preserve"> - ให้เพิ่มผู้ร่วมโครงการ</t>
  </si>
  <si>
    <t xml:space="preserve"> - ให้เปลี่ยนชื่อใหม่ โดยใช้ชื่อเต็ม</t>
  </si>
  <si>
    <t>โครงการพัฒนาระบบและต่อยอดศูนย์การเรียนรู้หนองขวางตามหลักปรัชญาของเศรษฐกิจพอเพียงเพื่อการพัฒนาท้องถิ่นที่ยั่งยืน ตำบลพรสำราญ อำเภอคูเมือง จังหวัดบุรีรัมย์</t>
  </si>
  <si>
    <t xml:space="preserve"> - ให้ระบุพื้นที่ให้ชัดเจนมีโรงเรียนอะไรบ้าง
 - ให้เพิ่มผู้ร่วมโครงการ</t>
  </si>
  <si>
    <t xml:space="preserve"> - ควรมีกิจกรรมการเปรียบเทียบคุณภาพ
 - ให้เพิ่มผู้ร่วมโครงการ</t>
  </si>
  <si>
    <t xml:space="preserve"> - ให้เพิ่มกลุ่มเป้าหมาย
 - ให้เพิ่มผู้ร่วมโครงการ</t>
  </si>
  <si>
    <t xml:space="preserve"> - ควรระบุในกิจกรรมว่าจะทำข้าวอินทรีย์แบบไหน
 - ให้เพิ่มผู้ร่วมโครงการ</t>
  </si>
  <si>
    <t xml:space="preserve"> -ให้ปรับโครงการเป็นการรวบรวมศิลปวัฒนธรรมพื้นถิ่นทั้งทางด้านภาษา เครื่องแต่งกาย อาหาร ประเพณีวัมนธรรมต่างๆ อำเภอละ 1 อย่าง
 - ให้เพิ่มผู้ร่วมโครงการ</t>
  </si>
  <si>
    <t xml:space="preserve"> - ควรเอาองค์ความรู้เดิมมาถ่ายทอด
 - ควรเป็นกิจกรรมยกระดับมาตรฐานผลิตภัณฑ์
 - ให้เพิ่มผู้ร่วมโครงการ</t>
  </si>
  <si>
    <t xml:space="preserve"> - ควรลดการอบรม เป็นการจัดหาช่องทางการจำน่ายให้มากขึ้น
 - ให้เพิ่มผู้ร่วมโครงการ</t>
  </si>
  <si>
    <t xml:space="preserve"> - ควรศึกษาโครงการพระราชดำริให้ชัดเจนก่อนการดำเนินโครงการ
 - ให้เพิ่มผู้ร่วมโครงการ</t>
  </si>
  <si>
    <t>อาจารย์ฐิติพร  วรฤทธิ์</t>
  </si>
  <si>
    <t>อาจารย์ ดร.ประภาพันธ์  ศิริขันธ์แสง
อาจารย์ ดร.วรนุช ภักดีเดชาเกียรติ</t>
  </si>
  <si>
    <t>อาจารย์ชินานาง สวัสดิ์รัมย์
ผศ.ดร.ภัทรพล  ทศมาศ</t>
  </si>
  <si>
    <r>
      <t>โครงการการพัฒนาคุณภาพชีวิตและยกระดับเศรษฐกิจฐานรากที่เหมาะสมของชุมชนตำบลหินเหล็กไฟ อำเภอคูเมือง จังหวัดบุรีรัมย์ โดยการสร้างอาชีพการเลี้ยง</t>
    </r>
    <r>
      <rPr>
        <sz val="15"/>
        <color rgb="FFFF0000"/>
        <rFont val="TH SarabunPSK"/>
        <family val="2"/>
      </rPr>
      <t>ปลาดุกสีทอง</t>
    </r>
    <r>
      <rPr>
        <sz val="15"/>
        <color theme="1"/>
        <rFont val="TH SarabunPSK"/>
        <family val="2"/>
      </rPr>
      <t>ในกระชังบก</t>
    </r>
  </si>
  <si>
    <r>
      <t>โครงการเลี้ยงกุ้งฝอย</t>
    </r>
    <r>
      <rPr>
        <sz val="15"/>
        <color rgb="FFFF0000"/>
        <rFont val="TH SarabunPSK"/>
        <family val="2"/>
      </rPr>
      <t>และปูนา</t>
    </r>
    <r>
      <rPr>
        <sz val="15"/>
        <color theme="1"/>
        <rFont val="TH SarabunPSK"/>
        <family val="2"/>
      </rPr>
      <t xml:space="preserve">ที่เหมาะสมกับเกษตรกรเพื่อรองรับการพัฒนาเศรษฐกิจฐานรากตำบลปะเคียบ อำเภอคูเมือง จังหวัดบุรีรัมย์ </t>
    </r>
  </si>
  <si>
    <t>1.4.14</t>
  </si>
  <si>
    <t>1.4.15</t>
  </si>
  <si>
    <t>1.4.16</t>
  </si>
  <si>
    <t xml:space="preserve"> - ให้เขียนแบบฟอร์มให้ครบ
 - ให้เพิ่มผู้ร่วมโครงการ</t>
  </si>
  <si>
    <t xml:space="preserve">อาจารย์สากล  พรหมสถิตย์
อาจารย์ ดร.ธนพัฒน์ จงมีสุข     </t>
  </si>
  <si>
    <t>อาจารย์ ดร.จิรายุฑ ประเสริฐศรี
อาจารย์ ดร.สินีนาฏ รามฤทธิ์</t>
  </si>
  <si>
    <t>อาจารย์ ดร.สินทรัพย์  ยืนยาว
อาจารย์สำราญ  ธุระตา</t>
  </si>
  <si>
    <t>อาจารย์ ดร.สุธีกิติ์  ฝอดสูงเนิน
อาจารย์อิทธิพล  มะเสน</t>
  </si>
  <si>
    <t xml:space="preserve"> - ควรลดกิจกรรมการอบรม
 - ให้เพิ่มผู้ร่วมโครงการ</t>
  </si>
  <si>
    <t>อาจารย์ ดร.คคนางค์  ช่อชู
อาจารย์สุดารัตน์  ปีนะภา</t>
  </si>
  <si>
    <t xml:space="preserve">อาจารย์ ดร. เมษยา บุญสีลา
อาจารย์สุดารัตน์  ปีนะภา </t>
  </si>
  <si>
    <t>อาจารย์ภูริชญ์ งามคง
อาจารย์ ดร.ธเนศ  เฮ่ประโคน</t>
  </si>
  <si>
    <t>อาจารย์สายฝน  อุไร
อาจารย์ ดร.นันท์นภัส ปาลินทร</t>
  </si>
  <si>
    <t>อาจารย์ ดร.นันท์นภัส ปาลินทร
ผศ.ดนัย รัชตะวราเศรษฐ์</t>
  </si>
  <si>
    <t>อาจารย์ ดร.ปัทมาวดี วงษ์เกิด
รศ.ดร.สายใจ ทันการ</t>
  </si>
  <si>
    <t>อาจารย์ ดร.พรพิมล  รุ่งเรืองศิลป์
ผศ.นพดล  อิ่มสุด</t>
  </si>
  <si>
    <t xml:space="preserve">อาจารย์ ดร.กนกเกล้า แกล้วกล้า
อาจารย์ ดร.รวีพรรณ อุตรินทร์  </t>
  </si>
  <si>
    <t>อาจารย์ ดร.กันตพัฒน์  รัตนสินธุพงศ์
ผศ.ดนัย รัชตะวราเศรษฐ์</t>
  </si>
  <si>
    <t>อาจารย์ ดร.ธีรารัตน์  จีระมะกร
ผศ.สุธีรา สุนทราลักษ์</t>
  </si>
  <si>
    <t>อาจารย์ ดร.ปิติพัฒน์ นิยกมลพันธุ์
อาจารย์อนงค์  ทองเรือง</t>
  </si>
  <si>
    <t>อาจารย์เวียงพิงค์ ทวีพูน
อาจารย์สุมาลา สว่างจิต</t>
  </si>
  <si>
    <t>อาจารย์ ดร.ธนกร  ดุจเพ็ญ
ผศ.กฤษดากร เชื่อมกลาง</t>
  </si>
  <si>
    <t>อาจารย์ ดร.ธเนศ เฮ่ประโคน
  ผศ.สนิท พาราษฎร์</t>
  </si>
  <si>
    <t>อาจารย์ ดร.ทิพวัลย์ แสนคำ
-</t>
  </si>
  <si>
    <t>อาจารย์ ดร.สินีนาฏ รามฤทธิ์ 
อาจารย์ ดร.จิรายุฑ ประเสริฐศรี</t>
  </si>
  <si>
    <t xml:space="preserve"> ฝ่ายวิชาการและบริหาร</t>
  </si>
  <si>
    <t>ศูนย์การเรียนรู้หนองขวางฯ</t>
  </si>
  <si>
    <t>โครงการต่อยอดส่งเสริมการพัฒนาอาชีพ การแปรรูปสินค้างานทอเสื่อกกหัตถกรรมท้องถิ่นสู่การยกระดับผลิตภัณฑ์ชุมชนการค้าเชิงพาณิชย์ กลุ่มชุมชนตำบลหนองบึงเจริญ และตำบลหนองไม้งาม อำเภอบ้านกรวด จังหวัดบุรีรัมย์</t>
  </si>
  <si>
    <t xml:space="preserve">โครงการยกระดับผลิตภัณฑ์ผ้าไหมพื้นเมืองตำบลประทัดบุ อำเภอประโคนชัย จังหวัดบุรีรัมย์สู่ตลาดสมัยใหม่
</t>
  </si>
  <si>
    <t>โครงการพัฒนาหลักสูตรระยะสั้นเพื่อเพิ่มคุณค่าในการเรียนรู้ตลอดชีวิตคณะเทคโนโลยีการเกษตร 4 รายวิชา</t>
  </si>
  <si>
    <t>โครงการศึกษาอิทธิพลชนิดของแร่ธาตุหลักในดินโคลนหมัก“ผ้าไหม(สีม่วง) ทูลถวาย” สมเด็จพระกนิษฐาธิราชเจ้า กรมสมเด็จพระเทพรัตนราชสุดาฯ สยามบรมราชกุมารี ร่วมกับสีย้อมธรรมชาติ(ฝาง) และพัฒนาออกแบบผลิตภัณฑ์ผ้าไหมเพื่อยกระดับและเพิ่มรายได้ให้ชุมชน ณ บ้านตาลอง อำเภอสตึก จังหวัดบุรีรัมย์</t>
  </si>
  <si>
    <t>อาจารย์ ดร.จริยาภรณ์  ปิตาทะสังข์
อาจารย์ ดร.จตุพร  ดอนโสม</t>
  </si>
  <si>
    <t>ผศ.ดร.ภัทรพล  ทศมาศ
อาจารย์ ดร.สุธีกิติ์  ฝอดสูงเนิน</t>
  </si>
  <si>
    <t>อาจารย์จริยาพร อัมติรัตนะ
อาจารย์พิมพ์ภัช วราศิวพงศ์</t>
  </si>
  <si>
    <t xml:space="preserve">อาจารย์ ดร.วิภาดา ทองธรรมสิริ
อาจารย์ปนิดา ทองบุญชม </t>
  </si>
  <si>
    <t xml:space="preserve">โครงการกลยุทธ์การยกระดับมาตรฐานผลิตภัณฑ์ชุมชน พืชสมุนไพรฟ้าทะลายโจรในช่วงสถานการณ์โรคระบาดโควิด - 19 เพื่อสามารถจำหน่ายได้ในตลาดการค้าสมัยใหม่ ตำบลลำนางรอง อำเภอโนนดินแดง จังหวัดบุรีรัมย์
</t>
  </si>
  <si>
    <t>อาจารย์ชลิตา เจริญเนตร
อาจารย์อารีรัตน์ ลุนลาด</t>
  </si>
  <si>
    <t>โครงการนวัตกรรมเทคโนโลยีชีวภาพจากจุลินทรีย์ในท้องถิ่นเพื่อฟื้นฟูระบบนิเวศดิน สำหรับเกษตรกรในตำบลอิสานเขต อำเภอเฉลิมพระเกียรติ จังหวัดบุรีรัมย์</t>
  </si>
  <si>
    <t xml:space="preserve">ผศ.ดร.ณัฐวัฒน์ โฆษิตดิษยนันท์
ดร.เฉลิมชัย  เจริญเกียรติกานต์  </t>
  </si>
  <si>
    <t>อาจารย์ ดร.วรัชยา  พนมรัมย์
อาจารย์ ดร.นฤมล ศักดิ์ปกรกานต์</t>
  </si>
  <si>
    <t xml:space="preserve">อาจารย์ ดร.เมษยา บุญสีลา
อาจารย์สุดารัตน์  ปีนะภา </t>
  </si>
  <si>
    <t xml:space="preserve">โครงการสร้างความตระหนักทางวัฒนธรรมดนตรีพื้นถิ่นเพื่อเป็นแหล่งเรียนรู้ชุมชนบ้านใหม่ ตำบลสามแวง อำเภอห้วยราช จังหวัดบุรีรัมย์ ขยายผลสู่ศูนย์พัฒนาการเรียนรู้ปะคำ มหาวิทยาลัยราชภัฏบุรีรัมย์ </t>
  </si>
  <si>
    <t>โครงการสร้างความตระหนักทางวัฒนธรรมดนตรีพื้นถิ่นเพื่อเป็นแหล่งเรียนรู้ชุมชนบ้านใหม่ ตำบลสามแวง อำเภอห้วยราช จังหวัดบุรีรัมย์ ขยายผลสู่ศูนย์พัฒนาการเรียนรู้ปะคำ มหาวิทยาลัยราชภัฏบุรีรัมย์</t>
  </si>
  <si>
    <t>โครงการชีวิตวิถีใหม่ (New Normal) เพื่อการส่งเสริมการเลี้ยงกบโดยเสริมกล้วยน้ำว้าในอาหาร เพื่อเพิ่มประสิทธิภาพการผลิต เพื่อสร้างอาชีพ สร้างรายได้ และเป็นแหล่งอาหารในชุมชน ตำบลหนองขมาร อำเภอคูเมือง จังหวัดบุรีรัมย์</t>
  </si>
  <si>
    <t xml:space="preserve"> -ให้ปรับโครงการเป็นการรวบรวมศิลปวัฒนธรรมพื้นถิ่นทั้งทางด้านภาษา เครื่องแต่งกาย อาหาร ประเพณีวัฒนธรรมต่างๆ อำเภอละ 1 อย่าง
 - ให้เพิ่มผู้ร่วมโครงการ</t>
  </si>
  <si>
    <t>รศ.ครุปกรณ์  ละเอียดอ่อน
ผศ.ดร.กระพัน  ศรีงาน</t>
  </si>
  <si>
    <t>อาจารย์ธิดารัตน์  คีมกระโทก
อาจารย์วริษฐา   รัตนวโรภาส
อาจารย์ ดร.สุกัญญา ทองขัน</t>
  </si>
  <si>
    <t>โครงการยุทธศาสตร์มหาวิทยาลัยราชภัฏเพื่อการพัฒนาท้องถิ่น 
ประจำปีงบประมาณ พ.ศ. 2566
มหาวิทยาลัยราชภัฏบุรีรัมย์
วันที่ 9 กันยายน 2565 ณ ห้องประชุมพุทธรักษา อาคารเฉลิมพระกัยรติ 50 พรรษา มหาวชิราลงกรณ</t>
  </si>
  <si>
    <t>รศ.ดร.สายใจ ทันการ
อาจารย์คธาวุฒิ จันบัวลา</t>
  </si>
  <si>
    <t>อาจารย์เวียงพิงค์ ทวีพูน
อาจารย์มุขจรินทร์  สมคิด</t>
  </si>
  <si>
    <t>อาจารย์ ดร.จิรายุฑ ประเสริฐศรี
อาจารย์ศิริวรรณ ยิ่งได้ชม</t>
  </si>
  <si>
    <t>อาจารย์ ดร.ประทวน  วันนิจ
อาจารย์ ดร.สำราญ ธุระตา</t>
  </si>
  <si>
    <t>ผศ.อัษฎางค์  รอไธสง
อาจารย์ ดร.ดุสิต อุทิศสุนทร</t>
  </si>
  <si>
    <t>อาจารย์ ดร.วิษณุ  ปัญญายงค์
อาจารย์ปิติวรรณ ฝ้ายโคกสูง</t>
  </si>
  <si>
    <t>อาจารย์ภู่กัน เจ๊กไธสง 
ผศ.ทรงเกียรติ สมญาติ</t>
  </si>
  <si>
    <t>โครงการพัฒนาหลักสูตรระยะสั้นเพื่อพัฒนาสสมรรถนะและส่งเสริมการเรียนรู้ตลอดชีวิต คณะมนุษยศาสตร์และสังคมศาสตร์  11 รายวิชา</t>
  </si>
  <si>
    <t>โครงการบูรณาการเรียนการสอนด้านการออกแบบ โดยเชื่อมโยงเครือข่ายศูนย์สร้างสรรค์การออกแบบ mini TCDC LINK เพื่อพัฒนาศักยภาพด้านการออกแบบผลิตภัณฑ์ชุมชน สู่สากล</t>
  </si>
  <si>
    <t>อาจารย์ทิพย์สุดา  ทาสีดำ
อาจารย์วณิชา แผลงรักษา</t>
  </si>
  <si>
    <t>อาจารย์วณิชา  แผลงรักษา
อาจารย์ทิพย์สุดา  ทาสีดำ</t>
  </si>
  <si>
    <t>อาจารย์รัชนี ผิวผ่อง
อาจารย์กนิษฐา จอดนอก</t>
  </si>
  <si>
    <t>อาจารย์ ดร.สินีนาฏ รามฤทธิ์ 
 อาจารย์ วิชัย เกษอรุณศรี</t>
  </si>
  <si>
    <t>โครงการบริหารจัดการน้ำเพื่อพื้นที่ทางการเกษตรของศูนย์การเรียนรู้ปะคำตามหลักปรัชญาของเศรษฐกิจพอเพียง  มหาวิทยาลัยราชภัฏบุรีรัมย์ ตำบลหูทำนบ อำเภอปะคำ จังหวัดบุรีรัมย์</t>
  </si>
  <si>
    <t>อาจารย์สกรณ์ บุษบง  
อาจารย์ ดร.ณปภัช วรรณตรง</t>
  </si>
  <si>
    <t>ผศ.ฐิติพร  วรฤทธิ์
ผศ.แก้วมณี  อุทิรัมย์</t>
  </si>
  <si>
    <t xml:space="preserve">ผศ.กฤษดากร  เชื่อมกลาง 
อาจารย์ ดร.ดนัย นิลสกุล  </t>
  </si>
  <si>
    <t>ผศ.เฉลิมวุฒิ คำเมือง
ผศ.วชิราลักษณ์ โอรสรัมย์</t>
  </si>
  <si>
    <t>ผศ.ดร.จันทิราพร  ศิรินนท์
อาจารย์อัจฉรา หลาวทอง</t>
  </si>
  <si>
    <t>การพัฒนาช่องทางการจัดจำหน่ายผลิตภัณฑ์จากภูมิปัญญาท้องถิ่นชุมชนผ่านสื่อพาณิชย์อิเล็กทรอนิกส์ ของกลุ่มแปรรูปกล้วยตำบลสวายจีก อำเภอเมืองบุรีรัมย์ จังหวัดบุรีรัมย์</t>
  </si>
  <si>
    <t>อาจารย์อัจฉรา  หลาวทอง
ผศ.ดร.จันทิราพร ศิรินนท์</t>
  </si>
  <si>
    <t>อาจารย์บัญชา  จันทราช
 ผศ.ดร.กุลกันยา  ศรีสุข</t>
  </si>
  <si>
    <t>อาจารย์ ดร.ณรงค์กร ชัยวงศ์
อาจารย์กัญญา บุระวงศ์</t>
  </si>
  <si>
    <t>อาจารย์ณัฐ ประสีระเตสัง
ผศ.ปราโมทย์ ปิ่นสกุล</t>
  </si>
  <si>
    <t>ผศ.ดร.บรรเจิด สอนสุภาพ
รศ.ครุปกรณ์  ละเอียดอ่อน</t>
  </si>
  <si>
    <t>ผศ.ดร.บรรเจิด สอนสุภาพ
ผศ.ดร.อารยา  มุสิกา</t>
  </si>
  <si>
    <t xml:space="preserve">ผศ.ดร.สุชาดา สานุสันต์
รศ.ดร.นฤมล สมคุณา
และคณะ
</t>
  </si>
  <si>
    <t>ผศ.ดร.สุชาดา สานุสันต์
ผศ.ดร.จิตตะวัน  กุโบลา
และคณะ</t>
  </si>
  <si>
    <t>ผศ.ดร.สุชาดา สานุสันต์
อาจารย์ ดร.จตุพัฒน์  สมิปปิโต
และคณะ</t>
  </si>
  <si>
    <t>อาจารย์ ดร.นันท์นภัส ปาลินทร
ผศ.ดนัย รัชตะวราเศรษฐ์
และคณะ</t>
  </si>
  <si>
    <t>ผศ.ดร.สายรุ้ง สอนสุภาพ
อาจารย์ ดร.นันท์นภัส ปาลินทร
และคณะ</t>
  </si>
  <si>
    <t>คณบดีเทคโนโลยีการเกษตร
และคณะ</t>
  </si>
  <si>
    <t>ผศ.ธัญพรรณ  ฮ่อบรรทัด
ผศ.ดร.ศรัญญา  มณีทอง
และคณะ</t>
  </si>
  <si>
    <t>อาจารย์ ดร.ประภาพันธ์  ศิริขันธ์แสง
อาจารย์ ดร.วรนุช ภักดีเดชาเกียรติ
และคณะ</t>
  </si>
  <si>
    <t>อาจารย์จิรวดี โยยรัมย์
อาจารย์ปิยวัฒน์  ลือโสภา
และคณะ</t>
  </si>
  <si>
    <t>ผศ.วชิรารักษ์ โอรสรัมย์
ผศ.สุธีรา สุนทรารักษ์
และคณะ</t>
  </si>
  <si>
    <t>โครงการบริหารจัดการขยะติดเชื้อและปัญหาอนามัยสิ่งแวดล้อมจากผลกระทบของสถานการณ์ Covid-19 ในเขตเทศบาลตำบลสตึกและเทศบาลตำบลศรีสตึก อำเภอสตึก จังหวัดบุรีรัมย์</t>
  </si>
  <si>
    <t>ผศ.ดร.เขมิกา อารมณ์  
อาจารย์ทองสา บุตรงาม  
และคณะ</t>
  </si>
  <si>
    <t>ผศ.ดร.จิตตะวัน กุโบลา
อาจารย์ ดร.ชุลีพร บุ้งทอง
และคณะ</t>
  </si>
  <si>
    <t>อาจารย์ ดร.จตุพัฒน์ สมัปปิโต
อาจารย์เพียรพรรณ สุภะโคตร
และคณะ</t>
  </si>
  <si>
    <t>ผศ.วรินทร์พิพัชร  วัชรพงษ์เกษม
อาจารย์กิตติคุณ  บุญเกตุ
และคณะ</t>
  </si>
  <si>
    <t>อาจารย์วราวุธ  จอสูงเนิน
ผศ.ดร.สมศักดิ์  จีวัฒนา
และคณะ</t>
  </si>
  <si>
    <t>อาจารย์ ดร.ทิพวัลย์ แสนคำ
อาจารย์ ดร.วิริญรัช สื่อออก
และคณะ</t>
  </si>
  <si>
    <t>อาจารย์ ดร.ธีรารัตน์  จีระมะกร
ผศ.สุธีรา สุนทราลักษ์
และคณะ</t>
  </si>
  <si>
    <t>ผศ.สุธีรา สุนทรารักษ์
อาจารย์จิรวดี โยยรัมย์
และคณะ</t>
  </si>
  <si>
    <t>อาจารย์ ดร.ทิพวัลย์ แสนคำ
ผศ.สำคัญ ฮ่อบรรทัด 
และคณะ</t>
  </si>
  <si>
    <t>คณบดีคณะวิทยาศาสตร์
และคณะ</t>
  </si>
  <si>
    <t>อาจารย์ ดร.ธเนศ เฮ่ประโคน
  ผศ.สนิท พาราษฎร์
และคณะ</t>
  </si>
  <si>
    <t>อาจารย์กิตติกร  ฮวดศรี
อาจารย์อนงค์  ทองเรือง
และคณะ</t>
  </si>
  <si>
    <t>อาจารย์ฤทัยภัทร  ให้ศิริกุล
อาจารย์เชาวฤทธิ์ ชาคำไฮ
และคณะ</t>
  </si>
  <si>
    <t>โครงการยกระดับวัฒนธรรมท้องถิ่นด้วยดนตรีสร้างสรรค์ สู่การเป็นแหล่งเรียนรู้ชุมชน ตำบลหนองเต็ง อำเภอกระสัง จังหวัดบุรีรัมย์</t>
  </si>
  <si>
    <t>ผศ.ดร.สุริยา รักการศิลป์
ผศ.ดร.ผกามาศ บุตรสาลี
และคณะ</t>
  </si>
  <si>
    <t>อาจารย์อนงค์  ทองเรือง
อาจารย์ปัทมาวดี  วงษ์เกิด
และคณะ</t>
  </si>
  <si>
    <t>ผศ.ดร.กุลกันยา  ศรีสุข
อาจารย์บัญชา  จันทราช
และคณะ</t>
  </si>
  <si>
    <t>รศ.อรรถกร  จัตุกูล
อาจารย์ ดร.เอกพล แสงศรี
และคณะ</t>
  </si>
  <si>
    <t>อาจารย์ ดร.ปัทมาวดี วงษ์เกิด
รศ.ดร.สายใจ ทันการ
และคณะ</t>
  </si>
  <si>
    <t>อาจารย์ ดร.ปิติพัฒน์ นิยกมลพันธุ์
อาจารย์อนงค์  ทองเรือง
และคณะ</t>
  </si>
  <si>
    <t>ผศ.รุ่งรัตน์ หัตถกรรม
ผศ.ดร.สาวิตรี อกนิษฐ์เสนีย์
และคณะ</t>
  </si>
  <si>
    <t>คณบดีคณะวิทยาการจัดการ
และคณะ</t>
  </si>
  <si>
    <t xml:space="preserve">โครงการยกระดับผลิตภัณฑ์ชุมชน OTOP จังหวัดบุรีรัมย์ ประเภทสมุนไพร และผ้าทอด้วยวิทยาศาสตร์ เทคโนโลยีและนวัตกรรม ปี 2566
</t>
  </si>
  <si>
    <t>ผศ.ดร.สาวิตรี  อกนิษฐ์เสนีย์
รศ.ดร.ศิราณี จุโฑปะมา
และคณะ</t>
  </si>
  <si>
    <t>ผศ.ดร.รพีพรรณ พงษ์อินทร์วงศ์
ผศ.ดร.สมศักดิ์ จีวัฒนา 
และคณะ</t>
  </si>
  <si>
    <t>ผศ.ดร.สมศักดิ์ จีวัฒนา
ผศ.ดร.ผกามาศ บุตรสาลี 
และคณะ</t>
  </si>
  <si>
    <t>ผศ.ดร.สมศักดิ์ จีวัฒนา
ผศ.ดร.ผกามาศ บุตรสาลี
และคณะ</t>
  </si>
  <si>
    <t>ผศ.ดร.นวมินทร์  ประชานันท์
อาจารย์รสมน  พานดวงแก้ว
และคณะ</t>
  </si>
  <si>
    <t>อาจารย์ ดร.เมษยา  บุญสีลา
อาจารย์สุดารัตน์  ปีนะภา</t>
  </si>
  <si>
    <t>อาจารย์สุจิตรา ยางนอก
อาจารย์ฤทัยภัทร  ให้ศิริกุล  
และคณะ</t>
  </si>
  <si>
    <t xml:space="preserve">โครงการส่งเสริมพัฒนาผลงานทางศิลปะและวัฒนธรรม  เพื่อสร้างเอกลักษณ์ทางด้านภูมิปัญญา  ให้เป็นแหล่งท่องเที่ยวเชิงวัฒนธรรมของศูนย์วัฒนธรรมอีสานใต้ จังหวัดบุรีรัมย์   </t>
  </si>
  <si>
    <t>อาจารย์กรรัช มากเจริญ
อาจารย์สุวิมล ชูสุวรรณ
และคณะ</t>
  </si>
  <si>
    <t>คณบดีคณะครุศาสตร์
และคณะ</t>
  </si>
  <si>
    <t>อาจารย์สัญชัย  ครบอุดม
อาจารย์กรนาริน  สาริยา
และคณะ</t>
  </si>
  <si>
    <t>ผศ.ดร.อมรเทพ วันดี
ผศ.ดร.สุชาติ หอมจันทร์
และคณะ</t>
  </si>
  <si>
    <t>อาจารย์บาล ชะใบรัมย์
ผศ.ดร.อมรเทพ วันดี
และคณะ</t>
  </si>
  <si>
    <t>อาจารย์วิทวัส  สหวงษ์
อาจารย์โยธิน จ่าแท่นทะรังค์
และคณะ</t>
  </si>
  <si>
    <t>อาจารย์อรนุช ศรีคำ
ผศ.ดร.กระพัน  ศรีงาน
และคณะ</t>
  </si>
  <si>
    <t>อาจารย์ ดร.โกวิท วัชรินทรางกูร 
ผศ.ดร.เทพพร โลมารักษ์
และคณะ</t>
  </si>
  <si>
    <t>ผศ.ดร.ธิติ  ปัญญาอินทร์
อาจารย์จิรานุวัฒน์  ขันธจันทร์
และคณะ</t>
  </si>
  <si>
    <t>อาจารย์กรนาริน  สาริยา
อาจารย์อนล  สวนประดิษฐ์
และคณะ</t>
  </si>
  <si>
    <t>อาจารย์พงษ์พัฒน์ สมใจ
อาจารย์บรรพต  วงศ์ทองเจริญ
และคณะ</t>
  </si>
  <si>
    <t>อาจารย์สากล  พรหมสถิตย์
อาจารย์ ดร.ธนพัฒน์ จงมีสุข     
และคณะ</t>
  </si>
  <si>
    <t>ผศ.ดร.สถาพร วิชัยรัมย์
อาจารย์สากล  พรหมสถิตย์</t>
  </si>
  <si>
    <t xml:space="preserve">อาจารย์อิทธิพล  มะเสน
อาจารย์สุมนัสชนก นาคแท้
และคณะ
</t>
  </si>
  <si>
    <t>อาจารย์ ดร.สินทรัพย์  ยืนยาว
อาจารย์สำราญ  ธุระตา
และคณะ</t>
  </si>
  <si>
    <t>ผศ.ดร.ศุภธัช  ศรีวิพัฒน์
อาจารย์อนงค์  ทองเรือง
และคณะ</t>
  </si>
  <si>
    <t>อาจารย์ธิดารัตน์  คีมกระโทก
อาจารย์วริษฐา   รัตนวโรภาส
และคณะ</t>
  </si>
  <si>
    <t>ผศ.ดร.ภัทรพล  ทศมาศ
อาจารย์ ดร.สุธีกิติ์  ฝอดสูงเนิน
และคณะ</t>
  </si>
  <si>
    <t>อาจารย์สุจิตรา  ยางนอก
อาจารย์ฤทัยภัทร  ให้ศิริกุล  
และคณะ</t>
  </si>
  <si>
    <t>รศ.ดร.กิ่งแก้ว ปะติตังโข
รศ.ครุปกรณ์ ละเอียดอ่อน
และคณะ</t>
  </si>
  <si>
    <t>อาจารย์ชินานาง สวัสดิ์รัมย์
ผศ.ดร.ภัทรพล  ทศมาศ
และคณะ</t>
  </si>
  <si>
    <t xml:space="preserve">อาจารย์ธิดารัตน์  คีมกระโทก
อาจารย์วริษฐา   รัตนวโรภาส
และคณะ
</t>
  </si>
  <si>
    <t>อาจารย์พุทธชาด ลิ้มศิริเรืองไร
อาจารย์วริษฐา รัตนวโรภาส
และคณะ</t>
  </si>
  <si>
    <t>อาจารย์ภูริสา วัชเรนทร์วงศ์
รศ.ดร.อัครพนท์ เนื้อไม้หอม
และคณะ</t>
  </si>
  <si>
    <t>อาจารย์ ดร.วิภาดา ทองธรรมสิริ
อาจารย์ปนิดา ทองบุญชม 
และคณะ</t>
  </si>
  <si>
    <t>รศ.ดร.อัครพนท์  เนื้อไม้หอม
ผศ.ดร.คำภีรภาพ  อินทะนู
และคณะ</t>
  </si>
  <si>
    <t>คณบดีคณะมนุษยศาสตร์ฯ
และคณะ</t>
  </si>
  <si>
    <t>โครงการส่งเสริมอาชีพการพัฒนาแปรรูปสินค้างานทอเมือ จากอัตลักษณ์ท้องถิ่น สู่การยกระดับผลิตภัณฑ์ชุมชนการค้าเชิงพาณิชย์ กลุ่มชุมชนผู้ใช้น้ำจากอ่างเก็บน้ำหนองไม้งาม ตำบลหนองไม้งามและตำบลบึงเจริญ อำเภอบ้านกรวด จังหวัดบุรีรัมย์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</si>
</sst>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"/>
    <numFmt numFmtId="166" formatCode="_-* #,##0.0_-;\-* #,##0.0_-;_-* &quot;-&quot;??_-;_-@_-"/>
  </numFmts>
  <fonts count="3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theme="1"/>
      <name val="TH SarabunPSK"/>
      <family val="2"/>
    </font>
    <font>
      <sz val="16"/>
      <color rgb="FF000000"/>
      <name val="TH SarabunIT๙"/>
      <family val="2"/>
    </font>
    <font>
      <b/>
      <sz val="16"/>
      <color theme="1"/>
      <name val="TH SarabunPSK"/>
      <family val="2"/>
    </font>
    <font>
      <sz val="16"/>
      <name val="TH SarabunIT๙"/>
      <family val="2"/>
    </font>
    <font>
      <b/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sz val="15"/>
      <color theme="1"/>
      <name val="TH SarabunPSK"/>
      <family val="2"/>
    </font>
    <font>
      <sz val="15"/>
      <color rgb="FF000000"/>
      <name val="TH SarabunPSK"/>
      <family val="2"/>
    </font>
    <font>
      <sz val="15.2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22"/>
      <color theme="1"/>
      <name val="TH SarabunPSK"/>
      <family val="2"/>
    </font>
    <font>
      <b/>
      <sz val="18"/>
      <name val="TH SarabunPSK"/>
      <family val="2"/>
    </font>
    <font>
      <b/>
      <sz val="15"/>
      <name val="TH SarabunPSK"/>
      <family val="2"/>
    </font>
    <font>
      <sz val="15"/>
      <color rgb="FFC00000"/>
      <name val="TH SarabunPSK"/>
      <family val="2"/>
    </font>
    <font>
      <sz val="18"/>
      <color theme="1"/>
      <name val="TH SarabunPSK"/>
      <family val="2"/>
    </font>
    <font>
      <sz val="15"/>
      <color rgb="FFFF0000"/>
      <name val="TH SarabunPSK"/>
      <family val="2"/>
    </font>
    <font>
      <b/>
      <sz val="15"/>
      <color rgb="FFFF0000"/>
      <name val="TH SarabunPSK"/>
      <family val="2"/>
    </font>
    <font>
      <sz val="12"/>
      <color theme="1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0">
    <xf numFmtId="0" fontId="0" fillId="0" borderId="0" xfId="0"/>
    <xf numFmtId="0" fontId="3" fillId="0" borderId="0" xfId="0" applyFont="1" applyAlignment="1">
      <alignment vertical="top"/>
    </xf>
    <xf numFmtId="164" fontId="2" fillId="0" borderId="1" xfId="1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164" fontId="3" fillId="0" borderId="1" xfId="1" applyNumberFormat="1" applyFont="1" applyFill="1" applyBorder="1" applyAlignment="1">
      <alignment vertical="top"/>
    </xf>
    <xf numFmtId="164" fontId="3" fillId="0" borderId="1" xfId="1" applyNumberFormat="1" applyFont="1" applyFill="1" applyBorder="1" applyAlignment="1">
      <alignment horizontal="left" vertical="top"/>
    </xf>
    <xf numFmtId="0" fontId="3" fillId="0" borderId="3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164" fontId="3" fillId="0" borderId="1" xfId="1" applyNumberFormat="1" applyFont="1" applyBorder="1" applyAlignment="1">
      <alignment vertical="top"/>
    </xf>
    <xf numFmtId="164" fontId="3" fillId="0" borderId="1" xfId="1" applyNumberFormat="1" applyFont="1" applyBorder="1" applyAlignment="1">
      <alignment horizontal="left" vertical="top"/>
    </xf>
    <xf numFmtId="164" fontId="3" fillId="0" borderId="1" xfId="1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164" fontId="4" fillId="0" borderId="1" xfId="1" applyNumberFormat="1" applyFont="1" applyFill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164" fontId="3" fillId="0" borderId="1" xfId="1" applyNumberFormat="1" applyFont="1" applyFill="1" applyBorder="1" applyAlignment="1">
      <alignment horizontal="center" vertical="top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 wrapText="1"/>
    </xf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164" fontId="3" fillId="0" borderId="0" xfId="0" applyNumberFormat="1" applyFont="1" applyAlignment="1">
      <alignment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0" borderId="1" xfId="0" applyFont="1" applyBorder="1" applyAlignment="1">
      <alignment horizontal="left" vertical="top" wrapText="1"/>
    </xf>
    <xf numFmtId="164" fontId="7" fillId="0" borderId="1" xfId="1" applyNumberFormat="1" applyFont="1" applyFill="1" applyBorder="1" applyAlignment="1">
      <alignment vertical="top"/>
    </xf>
    <xf numFmtId="0" fontId="7" fillId="0" borderId="1" xfId="0" applyFont="1" applyBorder="1"/>
    <xf numFmtId="0" fontId="7" fillId="0" borderId="0" xfId="0" applyFont="1"/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164" fontId="3" fillId="0" borderId="3" xfId="1" applyNumberFormat="1" applyFont="1" applyFill="1" applyBorder="1" applyAlignment="1">
      <alignment horizontal="center" vertical="top"/>
    </xf>
    <xf numFmtId="164" fontId="3" fillId="0" borderId="1" xfId="1" applyNumberFormat="1" applyFont="1" applyFill="1" applyBorder="1" applyAlignment="1">
      <alignment vertical="top" wrapText="1"/>
    </xf>
    <xf numFmtId="3" fontId="7" fillId="0" borderId="1" xfId="0" applyNumberFormat="1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2" fillId="0" borderId="1" xfId="0" applyFont="1" applyBorder="1" applyAlignment="1">
      <alignment horizontal="center" vertical="top"/>
    </xf>
    <xf numFmtId="164" fontId="2" fillId="0" borderId="4" xfId="1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164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2" borderId="1" xfId="1" applyNumberFormat="1" applyFont="1" applyFill="1" applyBorder="1" applyAlignment="1">
      <alignment vertical="top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top"/>
    </xf>
    <xf numFmtId="164" fontId="2" fillId="2" borderId="1" xfId="1" applyNumberFormat="1" applyFont="1" applyFill="1" applyBorder="1" applyAlignment="1">
      <alignment horizontal="center" vertical="top"/>
    </xf>
    <xf numFmtId="3" fontId="3" fillId="0" borderId="1" xfId="0" applyNumberFormat="1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center" vertical="top" wrapText="1"/>
    </xf>
    <xf numFmtId="0" fontId="0" fillId="2" borderId="1" xfId="0" applyFill="1" applyBorder="1"/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164" fontId="2" fillId="2" borderId="1" xfId="0" applyNumberFormat="1" applyFont="1" applyFill="1" applyBorder="1" applyAlignment="1">
      <alignment vertical="top"/>
    </xf>
    <xf numFmtId="164" fontId="3" fillId="2" borderId="1" xfId="1" applyNumberFormat="1" applyFont="1" applyFill="1" applyBorder="1" applyAlignment="1">
      <alignment horizontal="left" vertical="top"/>
    </xf>
    <xf numFmtId="0" fontId="8" fillId="2" borderId="0" xfId="0" applyFont="1" applyFill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1" xfId="0" applyFont="1" applyBorder="1" applyAlignment="1">
      <alignment horizontal="right"/>
    </xf>
    <xf numFmtId="164" fontId="4" fillId="0" borderId="1" xfId="1" applyNumberFormat="1" applyFont="1" applyFill="1" applyBorder="1" applyAlignment="1">
      <alignment horizontal="center" vertical="top"/>
    </xf>
    <xf numFmtId="164" fontId="4" fillId="0" borderId="1" xfId="1" applyNumberFormat="1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164" fontId="9" fillId="0" borderId="1" xfId="1" applyNumberFormat="1" applyFont="1" applyFill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164" fontId="6" fillId="0" borderId="1" xfId="1" applyNumberFormat="1" applyFont="1" applyFill="1" applyBorder="1" applyAlignment="1">
      <alignment horizontal="center" vertical="top"/>
    </xf>
    <xf numFmtId="3" fontId="4" fillId="0" borderId="1" xfId="0" applyNumberFormat="1" applyFont="1" applyBorder="1" applyAlignment="1">
      <alignment horizontal="center" vertical="top"/>
    </xf>
    <xf numFmtId="3" fontId="4" fillId="0" borderId="1" xfId="0" applyNumberFormat="1" applyFont="1" applyBorder="1" applyAlignment="1">
      <alignment horizontal="center" vertical="top" wrapText="1"/>
    </xf>
    <xf numFmtId="164" fontId="4" fillId="0" borderId="1" xfId="1" applyNumberFormat="1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3" fontId="9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top"/>
    </xf>
    <xf numFmtId="164" fontId="4" fillId="0" borderId="1" xfId="1" applyNumberFormat="1" applyFont="1" applyBorder="1" applyAlignment="1">
      <alignment horizontal="left" vertical="top"/>
    </xf>
    <xf numFmtId="164" fontId="4" fillId="0" borderId="3" xfId="1" applyNumberFormat="1" applyFont="1" applyFill="1" applyBorder="1" applyAlignment="1">
      <alignment horizontal="center" vertical="top"/>
    </xf>
    <xf numFmtId="164" fontId="4" fillId="0" borderId="1" xfId="1" applyNumberFormat="1" applyFont="1" applyBorder="1" applyAlignment="1">
      <alignment horizontal="left" vertical="top" wrapText="1"/>
    </xf>
    <xf numFmtId="164" fontId="4" fillId="0" borderId="0" xfId="0" applyNumberFormat="1" applyFont="1" applyAlignment="1">
      <alignment vertical="top"/>
    </xf>
    <xf numFmtId="0" fontId="4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164" fontId="4" fillId="0" borderId="1" xfId="1" applyNumberFormat="1" applyFont="1" applyBorder="1" applyAlignment="1">
      <alignment vertical="top"/>
    </xf>
    <xf numFmtId="0" fontId="6" fillId="0" borderId="6" xfId="0" applyFont="1" applyBorder="1" applyAlignment="1">
      <alignment horizontal="center" vertical="center"/>
    </xf>
    <xf numFmtId="164" fontId="6" fillId="0" borderId="6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164" fontId="4" fillId="0" borderId="0" xfId="1" applyNumberFormat="1" applyFont="1" applyFill="1" applyBorder="1" applyAlignment="1">
      <alignment horizontal="center" vertical="top"/>
    </xf>
    <xf numFmtId="164" fontId="4" fillId="0" borderId="0" xfId="1" applyNumberFormat="1" applyFont="1" applyBorder="1" applyAlignment="1">
      <alignment horizontal="left" vertical="top"/>
    </xf>
    <xf numFmtId="164" fontId="4" fillId="0" borderId="0" xfId="1" applyNumberFormat="1" applyFont="1" applyFill="1" applyBorder="1" applyAlignment="1">
      <alignment vertical="top"/>
    </xf>
    <xf numFmtId="0" fontId="6" fillId="2" borderId="1" xfId="0" applyFont="1" applyFill="1" applyBorder="1" applyAlignment="1">
      <alignment horizontal="left" vertical="top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0" fontId="4" fillId="0" borderId="0" xfId="0" applyFont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164" fontId="13" fillId="0" borderId="1" xfId="1" applyNumberFormat="1" applyFont="1" applyFill="1" applyBorder="1" applyAlignment="1">
      <alignment horizontal="left" vertical="top"/>
    </xf>
    <xf numFmtId="164" fontId="14" fillId="0" borderId="1" xfId="1" applyNumberFormat="1" applyFont="1" applyFill="1" applyBorder="1" applyAlignment="1">
      <alignment horizontal="left" vertical="top"/>
    </xf>
    <xf numFmtId="0" fontId="13" fillId="0" borderId="1" xfId="0" applyFont="1" applyBorder="1" applyAlignment="1">
      <alignment horizontal="center" vertical="top"/>
    </xf>
    <xf numFmtId="164" fontId="13" fillId="0" borderId="1" xfId="1" applyNumberFormat="1" applyFont="1" applyFill="1" applyBorder="1" applyAlignment="1">
      <alignment vertical="top"/>
    </xf>
    <xf numFmtId="164" fontId="13" fillId="0" borderId="1" xfId="1" applyNumberFormat="1" applyFont="1" applyBorder="1" applyAlignment="1">
      <alignment horizontal="left" vertical="top"/>
    </xf>
    <xf numFmtId="164" fontId="15" fillId="0" borderId="1" xfId="1" applyNumberFormat="1" applyFont="1" applyFill="1" applyBorder="1" applyAlignment="1">
      <alignment vertical="top"/>
    </xf>
    <xf numFmtId="0" fontId="4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wrapText="1"/>
    </xf>
    <xf numFmtId="164" fontId="4" fillId="0" borderId="0" xfId="1" applyNumberFormat="1" applyFont="1" applyBorder="1" applyAlignment="1">
      <alignment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left" wrapText="1"/>
    </xf>
    <xf numFmtId="164" fontId="4" fillId="0" borderId="4" xfId="1" applyNumberFormat="1" applyFont="1" applyFill="1" applyBorder="1" applyAlignment="1">
      <alignment horizontal="center" vertical="top"/>
    </xf>
    <xf numFmtId="164" fontId="4" fillId="0" borderId="4" xfId="1" applyNumberFormat="1" applyFont="1" applyBorder="1" applyAlignment="1">
      <alignment vertical="top"/>
    </xf>
    <xf numFmtId="3" fontId="4" fillId="0" borderId="0" xfId="0" applyNumberFormat="1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164" fontId="4" fillId="0" borderId="8" xfId="1" applyNumberFormat="1" applyFont="1" applyFill="1" applyBorder="1" applyAlignment="1">
      <alignment vertical="top"/>
    </xf>
    <xf numFmtId="164" fontId="4" fillId="0" borderId="8" xfId="1" applyNumberFormat="1" applyFont="1" applyFill="1" applyBorder="1" applyAlignment="1">
      <alignment horizontal="left" vertical="top"/>
    </xf>
    <xf numFmtId="0" fontId="13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wrapText="1"/>
    </xf>
    <xf numFmtId="164" fontId="4" fillId="0" borderId="8" xfId="1" applyNumberFormat="1" applyFont="1" applyFill="1" applyBorder="1" applyAlignment="1">
      <alignment horizontal="center" vertical="top"/>
    </xf>
    <xf numFmtId="0" fontId="4" fillId="0" borderId="8" xfId="0" applyFont="1" applyBorder="1" applyAlignment="1">
      <alignment horizontal="center" vertical="top" wrapText="1"/>
    </xf>
    <xf numFmtId="165" fontId="4" fillId="0" borderId="0" xfId="0" applyNumberFormat="1" applyFont="1"/>
    <xf numFmtId="165" fontId="6" fillId="0" borderId="0" xfId="0" applyNumberFormat="1" applyFont="1"/>
    <xf numFmtId="165" fontId="4" fillId="0" borderId="1" xfId="0" applyNumberFormat="1" applyFont="1" applyBorder="1" applyAlignment="1">
      <alignment vertical="top"/>
    </xf>
    <xf numFmtId="165" fontId="4" fillId="0" borderId="0" xfId="0" applyNumberFormat="1" applyFont="1" applyAlignment="1">
      <alignment vertical="top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16" fillId="0" borderId="0" xfId="0" applyFont="1" applyAlignment="1">
      <alignment horizontal="center" vertical="top"/>
    </xf>
    <xf numFmtId="0" fontId="16" fillId="0" borderId="0" xfId="0" applyFont="1"/>
    <xf numFmtId="0" fontId="16" fillId="2" borderId="1" xfId="0" applyFont="1" applyFill="1" applyBorder="1" applyAlignment="1">
      <alignment horizontal="left" vertical="top"/>
    </xf>
    <xf numFmtId="0" fontId="16" fillId="2" borderId="1" xfId="0" applyFont="1" applyFill="1" applyBorder="1"/>
    <xf numFmtId="0" fontId="16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center"/>
    </xf>
    <xf numFmtId="164" fontId="16" fillId="0" borderId="1" xfId="1" applyNumberFormat="1" applyFont="1" applyFill="1" applyBorder="1" applyAlignment="1">
      <alignment horizontal="center" vertical="top"/>
    </xf>
    <xf numFmtId="164" fontId="16" fillId="0" borderId="6" xfId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/>
    </xf>
    <xf numFmtId="0" fontId="10" fillId="0" borderId="3" xfId="0" applyFont="1" applyBorder="1" applyAlignment="1">
      <alignment vertical="top" wrapText="1"/>
    </xf>
    <xf numFmtId="164" fontId="10" fillId="0" borderId="1" xfId="1" applyNumberFormat="1" applyFont="1" applyFill="1" applyBorder="1" applyAlignment="1">
      <alignment vertical="top"/>
    </xf>
    <xf numFmtId="0" fontId="10" fillId="0" borderId="1" xfId="0" applyFont="1" applyBorder="1" applyAlignment="1">
      <alignment horizontal="left" vertical="top" wrapText="1"/>
    </xf>
    <xf numFmtId="164" fontId="10" fillId="0" borderId="1" xfId="1" applyNumberFormat="1" applyFont="1" applyFill="1" applyBorder="1" applyAlignment="1">
      <alignment horizontal="center" vertical="top"/>
    </xf>
    <xf numFmtId="164" fontId="10" fillId="0" borderId="1" xfId="1" applyNumberFormat="1" applyFont="1" applyBorder="1" applyAlignment="1">
      <alignment horizontal="left" vertical="top"/>
    </xf>
    <xf numFmtId="0" fontId="10" fillId="0" borderId="0" xfId="0" applyFont="1" applyAlignment="1">
      <alignment vertical="top" wrapText="1"/>
    </xf>
    <xf numFmtId="164" fontId="10" fillId="0" borderId="0" xfId="1" applyNumberFormat="1" applyFont="1" applyFill="1" applyBorder="1" applyAlignment="1">
      <alignment horizontal="center" vertical="top"/>
    </xf>
    <xf numFmtId="164" fontId="10" fillId="0" borderId="0" xfId="1" applyNumberFormat="1" applyFont="1" applyBorder="1" applyAlignment="1">
      <alignment horizontal="left" vertical="top"/>
    </xf>
    <xf numFmtId="0" fontId="16" fillId="2" borderId="1" xfId="0" applyFont="1" applyFill="1" applyBorder="1" applyAlignment="1">
      <alignment horizontal="left"/>
    </xf>
    <xf numFmtId="164" fontId="16" fillId="2" borderId="1" xfId="0" applyNumberFormat="1" applyFont="1" applyFill="1" applyBorder="1" applyAlignment="1">
      <alignment horizontal="left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right"/>
    </xf>
    <xf numFmtId="164" fontId="10" fillId="0" borderId="1" xfId="1" applyNumberFormat="1" applyFont="1" applyFill="1" applyBorder="1" applyAlignment="1">
      <alignment horizontal="left" vertical="top"/>
    </xf>
    <xf numFmtId="0" fontId="10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vertical="top" wrapText="1"/>
    </xf>
    <xf numFmtId="164" fontId="17" fillId="0" borderId="1" xfId="1" applyNumberFormat="1" applyFont="1" applyFill="1" applyBorder="1" applyAlignment="1">
      <alignment vertical="top"/>
    </xf>
    <xf numFmtId="0" fontId="17" fillId="0" borderId="1" xfId="0" applyFont="1" applyBorder="1" applyAlignment="1">
      <alignment horizontal="left" vertical="top"/>
    </xf>
    <xf numFmtId="164" fontId="10" fillId="0" borderId="3" xfId="1" applyNumberFormat="1" applyFont="1" applyFill="1" applyBorder="1" applyAlignment="1">
      <alignment horizontal="center" vertical="top"/>
    </xf>
    <xf numFmtId="164" fontId="10" fillId="0" borderId="1" xfId="1" applyNumberFormat="1" applyFont="1" applyBorder="1" applyAlignment="1">
      <alignment horizontal="left" vertical="top" wrapText="1"/>
    </xf>
    <xf numFmtId="164" fontId="10" fillId="0" borderId="0" xfId="1" applyNumberFormat="1" applyFont="1" applyFill="1" applyBorder="1" applyAlignment="1">
      <alignment vertical="top"/>
    </xf>
    <xf numFmtId="0" fontId="10" fillId="0" borderId="0" xfId="0" applyFont="1" applyAlignment="1">
      <alignment horizontal="left" vertical="top" wrapText="1"/>
    </xf>
    <xf numFmtId="164" fontId="10" fillId="0" borderId="0" xfId="0" applyNumberFormat="1" applyFont="1" applyAlignment="1">
      <alignment vertical="top"/>
    </xf>
    <xf numFmtId="0" fontId="10" fillId="0" borderId="3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/>
    </xf>
    <xf numFmtId="0" fontId="17" fillId="0" borderId="0" xfId="0" applyFont="1" applyAlignment="1">
      <alignment vertical="top"/>
    </xf>
    <xf numFmtId="0" fontId="10" fillId="0" borderId="1" xfId="0" applyFont="1" applyBorder="1" applyAlignment="1">
      <alignment horizontal="left" wrapText="1"/>
    </xf>
    <xf numFmtId="164" fontId="10" fillId="0" borderId="1" xfId="1" applyNumberFormat="1" applyFont="1" applyBorder="1" applyAlignment="1">
      <alignment vertical="top"/>
    </xf>
    <xf numFmtId="3" fontId="10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3" fontId="10" fillId="0" borderId="1" xfId="0" applyNumberFormat="1" applyFont="1" applyBorder="1" applyAlignment="1">
      <alignment horizontal="center" vertical="top" wrapText="1"/>
    </xf>
    <xf numFmtId="164" fontId="10" fillId="0" borderId="1" xfId="1" applyNumberFormat="1" applyFont="1" applyFill="1" applyBorder="1" applyAlignment="1">
      <alignment vertical="top" wrapText="1"/>
    </xf>
    <xf numFmtId="3" fontId="10" fillId="0" borderId="0" xfId="0" applyNumberFormat="1" applyFont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3" fontId="17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wrapText="1"/>
    </xf>
    <xf numFmtId="0" fontId="16" fillId="2" borderId="2" xfId="0" applyFont="1" applyFill="1" applyBorder="1"/>
    <xf numFmtId="0" fontId="16" fillId="0" borderId="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top"/>
    </xf>
    <xf numFmtId="0" fontId="16" fillId="2" borderId="2" xfId="0" applyFont="1" applyFill="1" applyBorder="1" applyAlignment="1">
      <alignment horizontal="left"/>
    </xf>
    <xf numFmtId="0" fontId="16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8" xfId="0" applyFont="1" applyBorder="1" applyAlignment="1">
      <alignment vertical="top" wrapText="1"/>
    </xf>
    <xf numFmtId="164" fontId="10" fillId="0" borderId="8" xfId="1" applyNumberFormat="1" applyFont="1" applyFill="1" applyBorder="1" applyAlignment="1">
      <alignment vertical="top"/>
    </xf>
    <xf numFmtId="0" fontId="10" fillId="0" borderId="8" xfId="0" applyFont="1" applyBorder="1" applyAlignment="1">
      <alignment horizontal="left" vertical="top" wrapText="1"/>
    </xf>
    <xf numFmtId="164" fontId="10" fillId="0" borderId="0" xfId="1" applyNumberFormat="1" applyFont="1" applyFill="1" applyBorder="1" applyAlignment="1">
      <alignment horizontal="left" vertical="top"/>
    </xf>
    <xf numFmtId="0" fontId="10" fillId="0" borderId="8" xfId="0" applyFont="1" applyBorder="1" applyAlignment="1">
      <alignment horizontal="center" vertical="top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164" fontId="10" fillId="0" borderId="0" xfId="1" applyNumberFormat="1" applyFont="1" applyBorder="1" applyAlignment="1">
      <alignment vertical="top"/>
    </xf>
    <xf numFmtId="164" fontId="17" fillId="0" borderId="1" xfId="1" applyNumberFormat="1" applyFont="1" applyFill="1" applyBorder="1" applyAlignment="1">
      <alignment vertical="top" wrapText="1"/>
    </xf>
    <xf numFmtId="164" fontId="6" fillId="0" borderId="0" xfId="0" applyNumberFormat="1" applyFont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43" fontId="4" fillId="0" borderId="0" xfId="1" applyFont="1" applyAlignment="1"/>
    <xf numFmtId="43" fontId="6" fillId="0" borderId="0" xfId="1" applyFont="1" applyFill="1" applyAlignment="1">
      <alignment vertical="top"/>
    </xf>
    <xf numFmtId="43" fontId="4" fillId="0" borderId="1" xfId="1" applyFont="1" applyBorder="1" applyAlignment="1">
      <alignment vertical="top" wrapText="1"/>
    </xf>
    <xf numFmtId="43" fontId="4" fillId="0" borderId="1" xfId="1" applyFont="1" applyBorder="1" applyAlignment="1">
      <alignment vertical="top"/>
    </xf>
    <xf numFmtId="43" fontId="4" fillId="0" borderId="1" xfId="1" applyFont="1" applyFill="1" applyBorder="1" applyAlignment="1">
      <alignment vertical="top"/>
    </xf>
    <xf numFmtId="43" fontId="4" fillId="0" borderId="0" xfId="1" applyFont="1" applyAlignment="1">
      <alignment vertical="top"/>
    </xf>
    <xf numFmtId="164" fontId="4" fillId="0" borderId="0" xfId="0" applyNumberFormat="1" applyFont="1"/>
    <xf numFmtId="164" fontId="4" fillId="0" borderId="0" xfId="1" applyNumberFormat="1" applyFont="1"/>
    <xf numFmtId="164" fontId="6" fillId="3" borderId="1" xfId="1" applyNumberFormat="1" applyFont="1" applyFill="1" applyBorder="1" applyAlignment="1">
      <alignment horizontal="center" vertical="top"/>
    </xf>
    <xf numFmtId="43" fontId="6" fillId="3" borderId="6" xfId="1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/>
    </xf>
    <xf numFmtId="43" fontId="6" fillId="3" borderId="1" xfId="1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vertical="top"/>
    </xf>
    <xf numFmtId="43" fontId="4" fillId="3" borderId="1" xfId="1" applyFont="1" applyFill="1" applyBorder="1" applyAlignment="1">
      <alignment vertical="top"/>
    </xf>
    <xf numFmtId="0" fontId="4" fillId="3" borderId="1" xfId="0" applyFont="1" applyFill="1" applyBorder="1" applyAlignment="1">
      <alignment horizontal="center" vertical="top" wrapText="1"/>
    </xf>
    <xf numFmtId="0" fontId="6" fillId="3" borderId="10" xfId="0" applyFont="1" applyFill="1" applyBorder="1" applyAlignment="1">
      <alignment horizontal="left" vertical="top"/>
    </xf>
    <xf numFmtId="166" fontId="4" fillId="0" borderId="0" xfId="1" applyNumberFormat="1" applyFont="1"/>
    <xf numFmtId="43" fontId="4" fillId="0" borderId="0" xfId="1" applyFont="1" applyBorder="1" applyAlignment="1">
      <alignment vertical="top" wrapText="1"/>
    </xf>
    <xf numFmtId="164" fontId="4" fillId="0" borderId="1" xfId="1" applyNumberFormat="1" applyFont="1" applyBorder="1" applyAlignment="1">
      <alignment horizontal="center" vertical="top"/>
    </xf>
    <xf numFmtId="164" fontId="6" fillId="3" borderId="3" xfId="1" applyNumberFormat="1" applyFont="1" applyFill="1" applyBorder="1" applyAlignment="1">
      <alignment horizontal="center" vertical="top"/>
    </xf>
    <xf numFmtId="164" fontId="4" fillId="0" borderId="1" xfId="1" applyNumberFormat="1" applyFont="1" applyFill="1" applyBorder="1" applyAlignment="1">
      <alignment horizontal="center" vertical="top" wrapText="1"/>
    </xf>
    <xf numFmtId="164" fontId="4" fillId="0" borderId="0" xfId="1" applyNumberFormat="1" applyFont="1" applyBorder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43" fontId="6" fillId="0" borderId="6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6" fillId="0" borderId="6" xfId="0" applyFont="1" applyBorder="1" applyAlignment="1">
      <alignment horizontal="center" vertical="top"/>
    </xf>
    <xf numFmtId="164" fontId="4" fillId="4" borderId="0" xfId="0" applyNumberFormat="1" applyFont="1" applyFill="1"/>
    <xf numFmtId="0" fontId="6" fillId="3" borderId="3" xfId="0" applyFont="1" applyFill="1" applyBorder="1" applyAlignment="1">
      <alignment horizontal="left" vertical="top"/>
    </xf>
    <xf numFmtId="43" fontId="4" fillId="0" borderId="1" xfId="1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/>
    </xf>
    <xf numFmtId="0" fontId="6" fillId="3" borderId="3" xfId="0" applyFont="1" applyFill="1" applyBorder="1" applyAlignment="1">
      <alignment vertical="top"/>
    </xf>
    <xf numFmtId="0" fontId="3" fillId="0" borderId="8" xfId="0" applyFont="1" applyBorder="1" applyAlignment="1">
      <alignment vertical="top" wrapText="1"/>
    </xf>
    <xf numFmtId="43" fontId="4" fillId="0" borderId="8" xfId="1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6" fillId="3" borderId="1" xfId="0" applyFont="1" applyFill="1" applyBorder="1" applyAlignment="1">
      <alignment vertical="top"/>
    </xf>
    <xf numFmtId="0" fontId="6" fillId="3" borderId="1" xfId="0" applyFont="1" applyFill="1" applyBorder="1" applyAlignment="1">
      <alignment horizontal="left" vertical="top"/>
    </xf>
    <xf numFmtId="0" fontId="4" fillId="0" borderId="7" xfId="0" applyFont="1" applyBorder="1" applyAlignment="1">
      <alignment horizontal="center" vertical="top"/>
    </xf>
    <xf numFmtId="0" fontId="4" fillId="0" borderId="7" xfId="0" applyFont="1" applyBorder="1" applyAlignment="1">
      <alignment vertical="top" wrapText="1"/>
    </xf>
    <xf numFmtId="164" fontId="4" fillId="0" borderId="7" xfId="1" applyNumberFormat="1" applyFont="1" applyFill="1" applyBorder="1" applyAlignment="1">
      <alignment horizontal="center" vertical="top"/>
    </xf>
    <xf numFmtId="43" fontId="4" fillId="0" borderId="7" xfId="1" applyFont="1" applyFill="1" applyBorder="1" applyAlignment="1">
      <alignment vertical="top"/>
    </xf>
    <xf numFmtId="43" fontId="4" fillId="0" borderId="8" xfId="1" applyFont="1" applyFill="1" applyBorder="1" applyAlignment="1">
      <alignment vertical="top"/>
    </xf>
    <xf numFmtId="0" fontId="4" fillId="0" borderId="7" xfId="0" applyFont="1" applyBorder="1" applyAlignment="1">
      <alignment horizontal="center" vertical="top" wrapText="1"/>
    </xf>
    <xf numFmtId="164" fontId="4" fillId="0" borderId="8" xfId="1" applyNumberFormat="1" applyFont="1" applyBorder="1" applyAlignment="1">
      <alignment horizontal="center" vertical="top"/>
    </xf>
    <xf numFmtId="0" fontId="4" fillId="0" borderId="7" xfId="0" applyFont="1" applyBorder="1" applyAlignment="1">
      <alignment wrapText="1"/>
    </xf>
    <xf numFmtId="0" fontId="4" fillId="0" borderId="11" xfId="0" applyFont="1" applyBorder="1" applyAlignment="1">
      <alignment vertical="top" wrapText="1"/>
    </xf>
    <xf numFmtId="43" fontId="4" fillId="4" borderId="1" xfId="1" applyFont="1" applyFill="1" applyBorder="1" applyAlignment="1">
      <alignment vertical="top"/>
    </xf>
    <xf numFmtId="43" fontId="4" fillId="4" borderId="1" xfId="1" applyFont="1" applyFill="1" applyBorder="1" applyAlignment="1">
      <alignment vertical="top" wrapText="1"/>
    </xf>
    <xf numFmtId="0" fontId="6" fillId="0" borderId="0" xfId="0" applyFont="1" applyAlignment="1">
      <alignment horizontal="right" vertical="top"/>
    </xf>
    <xf numFmtId="164" fontId="6" fillId="0" borderId="0" xfId="1" applyNumberFormat="1" applyFont="1" applyFill="1" applyAlignment="1">
      <alignment vertical="top"/>
    </xf>
    <xf numFmtId="164" fontId="6" fillId="0" borderId="0" xfId="1" applyNumberFormat="1" applyFont="1" applyFill="1" applyAlignment="1">
      <alignment horizontal="center" vertical="top"/>
    </xf>
    <xf numFmtId="0" fontId="6" fillId="0" borderId="0" xfId="0" applyFont="1" applyAlignment="1">
      <alignment vertical="top"/>
    </xf>
    <xf numFmtId="164" fontId="6" fillId="7" borderId="1" xfId="1" applyNumberFormat="1" applyFont="1" applyFill="1" applyBorder="1" applyAlignment="1">
      <alignment horizontal="center" vertical="top"/>
    </xf>
    <xf numFmtId="164" fontId="6" fillId="7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top"/>
    </xf>
    <xf numFmtId="164" fontId="6" fillId="2" borderId="1" xfId="1" applyNumberFormat="1" applyFont="1" applyFill="1" applyBorder="1" applyAlignment="1">
      <alignment horizontal="center" vertical="center"/>
    </xf>
    <xf numFmtId="164" fontId="6" fillId="6" borderId="1" xfId="1" applyNumberFormat="1" applyFont="1" applyFill="1" applyBorder="1" applyAlignment="1">
      <alignment vertical="top"/>
    </xf>
    <xf numFmtId="164" fontId="4" fillId="6" borderId="1" xfId="1" applyNumberFormat="1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164" fontId="4" fillId="5" borderId="1" xfId="1" applyNumberFormat="1" applyFont="1" applyFill="1" applyBorder="1" applyAlignment="1">
      <alignment horizontal="center" vertical="top" wrapText="1"/>
    </xf>
    <xf numFmtId="164" fontId="6" fillId="6" borderId="1" xfId="1" applyNumberFormat="1" applyFont="1" applyFill="1" applyBorder="1" applyAlignment="1">
      <alignment horizontal="center" vertical="top"/>
    </xf>
    <xf numFmtId="43" fontId="4" fillId="6" borderId="1" xfId="1" applyFont="1" applyFill="1" applyBorder="1" applyAlignment="1">
      <alignment horizontal="center" vertical="top"/>
    </xf>
    <xf numFmtId="3" fontId="6" fillId="6" borderId="1" xfId="0" applyNumberFormat="1" applyFont="1" applyFill="1" applyBorder="1" applyAlignment="1">
      <alignment vertical="top"/>
    </xf>
    <xf numFmtId="0" fontId="4" fillId="5" borderId="1" xfId="0" applyFont="1" applyFill="1" applyBorder="1" applyAlignment="1">
      <alignment vertical="top" wrapText="1"/>
    </xf>
    <xf numFmtId="43" fontId="4" fillId="6" borderId="1" xfId="1" applyFont="1" applyFill="1" applyBorder="1" applyAlignment="1">
      <alignment horizontal="center" vertical="top" wrapText="1"/>
    </xf>
    <xf numFmtId="164" fontId="4" fillId="5" borderId="1" xfId="1" applyNumberFormat="1" applyFont="1" applyFill="1" applyBorder="1" applyAlignment="1">
      <alignment vertical="top"/>
    </xf>
    <xf numFmtId="164" fontId="4" fillId="0" borderId="0" xfId="1" applyNumberFormat="1" applyFont="1" applyFill="1" applyAlignment="1">
      <alignment vertical="top"/>
    </xf>
    <xf numFmtId="164" fontId="4" fillId="0" borderId="0" xfId="1" applyNumberFormat="1" applyFont="1" applyFill="1" applyAlignment="1">
      <alignment horizontal="center" vertical="top"/>
    </xf>
    <xf numFmtId="0" fontId="9" fillId="0" borderId="0" xfId="0" applyFont="1"/>
    <xf numFmtId="164" fontId="9" fillId="0" borderId="0" xfId="1" applyNumberFormat="1" applyFont="1" applyFill="1" applyAlignment="1">
      <alignment horizontal="center" vertical="top"/>
    </xf>
    <xf numFmtId="164" fontId="9" fillId="0" borderId="0" xfId="1" applyNumberFormat="1" applyFont="1" applyAlignment="1">
      <alignment horizontal="center" vertical="top"/>
    </xf>
    <xf numFmtId="164" fontId="18" fillId="6" borderId="1" xfId="1" applyNumberFormat="1" applyFont="1" applyFill="1" applyBorder="1" applyAlignment="1">
      <alignment horizontal="center" vertical="top"/>
    </xf>
    <xf numFmtId="0" fontId="18" fillId="6" borderId="1" xfId="0" applyFont="1" applyFill="1" applyBorder="1" applyAlignment="1">
      <alignment horizontal="center" vertical="top"/>
    </xf>
    <xf numFmtId="164" fontId="9" fillId="0" borderId="1" xfId="1" applyNumberFormat="1" applyFont="1" applyFill="1" applyBorder="1" applyAlignment="1">
      <alignment horizontal="center" vertical="top"/>
    </xf>
    <xf numFmtId="0" fontId="9" fillId="5" borderId="1" xfId="0" applyFont="1" applyFill="1" applyBorder="1" applyAlignment="1">
      <alignment horizontal="center" vertical="top"/>
    </xf>
    <xf numFmtId="164" fontId="9" fillId="0" borderId="1" xfId="1" applyNumberFormat="1" applyFont="1" applyBorder="1" applyAlignment="1">
      <alignment horizontal="center" vertical="top"/>
    </xf>
    <xf numFmtId="0" fontId="9" fillId="5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9" fillId="6" borderId="1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5" borderId="1" xfId="0" applyFont="1" applyFill="1" applyBorder="1" applyAlignment="1">
      <alignment horizontal="center" vertical="top" wrapText="1"/>
    </xf>
    <xf numFmtId="0" fontId="9" fillId="0" borderId="0" xfId="0" applyFont="1" applyAlignment="1">
      <alignment wrapText="1"/>
    </xf>
    <xf numFmtId="164" fontId="4" fillId="0" borderId="0" xfId="0" applyNumberFormat="1" applyFont="1" applyAlignment="1">
      <alignment horizontal="center" vertical="top" wrapText="1"/>
    </xf>
    <xf numFmtId="0" fontId="6" fillId="7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horizontal="center" vertical="top"/>
    </xf>
    <xf numFmtId="164" fontId="4" fillId="5" borderId="1" xfId="1" applyNumberFormat="1" applyFont="1" applyFill="1" applyBorder="1" applyAlignment="1">
      <alignment horizontal="right" vertical="top"/>
    </xf>
    <xf numFmtId="43" fontId="4" fillId="5" borderId="1" xfId="1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left" vertical="top" wrapText="1"/>
    </xf>
    <xf numFmtId="3" fontId="4" fillId="5" borderId="1" xfId="0" applyNumberFormat="1" applyFont="1" applyFill="1" applyBorder="1" applyAlignment="1">
      <alignment horizontal="right" vertical="top"/>
    </xf>
    <xf numFmtId="43" fontId="4" fillId="5" borderId="1" xfId="1" applyFont="1" applyFill="1" applyBorder="1" applyAlignment="1">
      <alignment horizontal="center" vertical="top"/>
    </xf>
    <xf numFmtId="164" fontId="4" fillId="5" borderId="1" xfId="1" applyNumberFormat="1" applyFont="1" applyFill="1" applyBorder="1" applyAlignment="1">
      <alignment horizontal="center" vertical="top"/>
    </xf>
    <xf numFmtId="164" fontId="4" fillId="5" borderId="1" xfId="1" applyNumberFormat="1" applyFont="1" applyFill="1" applyBorder="1" applyAlignment="1">
      <alignment horizontal="right" vertical="top" wrapText="1"/>
    </xf>
    <xf numFmtId="0" fontId="10" fillId="5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horizontal="center" vertical="top"/>
    </xf>
    <xf numFmtId="0" fontId="4" fillId="5" borderId="1" xfId="0" applyFont="1" applyFill="1" applyBorder="1" applyAlignment="1">
      <alignment horizontal="center" vertical="center" wrapText="1"/>
    </xf>
    <xf numFmtId="3" fontId="4" fillId="5" borderId="1" xfId="0" applyNumberFormat="1" applyFont="1" applyFill="1" applyBorder="1" applyAlignment="1">
      <alignment horizontal="center" vertical="top"/>
    </xf>
    <xf numFmtId="3" fontId="4" fillId="5" borderId="1" xfId="0" applyNumberFormat="1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vertical="top"/>
    </xf>
    <xf numFmtId="0" fontId="20" fillId="0" borderId="0" xfId="0" applyFont="1" applyAlignment="1">
      <alignment vertical="top"/>
    </xf>
    <xf numFmtId="0" fontId="13" fillId="5" borderId="1" xfId="0" applyFont="1" applyFill="1" applyBorder="1" applyAlignment="1">
      <alignment horizontal="center" vertical="top" wrapText="1"/>
    </xf>
    <xf numFmtId="43" fontId="13" fillId="5" borderId="1" xfId="1" applyFont="1" applyFill="1" applyBorder="1" applyAlignment="1">
      <alignment horizontal="center" vertical="top" wrapText="1"/>
    </xf>
    <xf numFmtId="164" fontId="13" fillId="5" borderId="1" xfId="1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4" fillId="6" borderId="1" xfId="0" applyFont="1" applyFill="1" applyBorder="1" applyAlignment="1">
      <alignment horizontal="center" vertical="top"/>
    </xf>
    <xf numFmtId="0" fontId="19" fillId="0" borderId="0" xfId="0" applyFont="1" applyAlignment="1">
      <alignment vertical="top"/>
    </xf>
    <xf numFmtId="164" fontId="6" fillId="2" borderId="1" xfId="1" applyNumberFormat="1" applyFont="1" applyFill="1" applyBorder="1" applyAlignment="1">
      <alignment horizontal="center" vertical="top"/>
    </xf>
    <xf numFmtId="164" fontId="6" fillId="0" borderId="0" xfId="0" applyNumberFormat="1" applyFont="1" applyAlignment="1">
      <alignment horizontal="center" vertical="top" wrapText="1"/>
    </xf>
    <xf numFmtId="0" fontId="22" fillId="8" borderId="1" xfId="0" applyFont="1" applyFill="1" applyBorder="1" applyAlignment="1">
      <alignment vertical="top" wrapText="1"/>
    </xf>
    <xf numFmtId="164" fontId="6" fillId="11" borderId="1" xfId="1" applyNumberFormat="1" applyFont="1" applyFill="1" applyBorder="1" applyAlignment="1">
      <alignment vertical="top"/>
    </xf>
    <xf numFmtId="164" fontId="6" fillId="11" borderId="1" xfId="1" applyNumberFormat="1" applyFont="1" applyFill="1" applyBorder="1" applyAlignment="1">
      <alignment horizontal="center" vertical="top"/>
    </xf>
    <xf numFmtId="0" fontId="4" fillId="11" borderId="1" xfId="0" applyFont="1" applyFill="1" applyBorder="1" applyAlignment="1">
      <alignment horizontal="center" vertical="top" wrapText="1"/>
    </xf>
    <xf numFmtId="164" fontId="6" fillId="3" borderId="1" xfId="1" applyNumberFormat="1" applyFont="1" applyFill="1" applyBorder="1" applyAlignment="1">
      <alignment vertical="top"/>
    </xf>
    <xf numFmtId="164" fontId="4" fillId="3" borderId="1" xfId="1" applyNumberFormat="1" applyFont="1" applyFill="1" applyBorder="1" applyAlignment="1">
      <alignment horizontal="center" vertical="top"/>
    </xf>
    <xf numFmtId="43" fontId="4" fillId="3" borderId="1" xfId="1" applyFont="1" applyFill="1" applyBorder="1" applyAlignment="1">
      <alignment horizontal="center" vertical="top"/>
    </xf>
    <xf numFmtId="3" fontId="6" fillId="3" borderId="1" xfId="0" applyNumberFormat="1" applyFont="1" applyFill="1" applyBorder="1" applyAlignment="1">
      <alignment vertical="top"/>
    </xf>
    <xf numFmtId="43" fontId="4" fillId="3" borderId="1" xfId="1" applyFont="1" applyFill="1" applyBorder="1" applyAlignment="1">
      <alignment horizontal="center" vertical="top" wrapText="1"/>
    </xf>
    <xf numFmtId="164" fontId="4" fillId="5" borderId="5" xfId="1" applyNumberFormat="1" applyFont="1" applyFill="1" applyBorder="1" applyAlignment="1">
      <alignment horizontal="right" vertical="top"/>
    </xf>
    <xf numFmtId="0" fontId="4" fillId="5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vertical="top" wrapText="1"/>
    </xf>
    <xf numFmtId="164" fontId="4" fillId="5" borderId="4" xfId="1" applyNumberFormat="1" applyFont="1" applyFill="1" applyBorder="1" applyAlignment="1">
      <alignment horizontal="right" vertical="top"/>
    </xf>
    <xf numFmtId="164" fontId="4" fillId="5" borderId="4" xfId="1" applyNumberFormat="1" applyFont="1" applyFill="1" applyBorder="1" applyAlignment="1">
      <alignment horizontal="center" vertical="top"/>
    </xf>
    <xf numFmtId="0" fontId="4" fillId="5" borderId="8" xfId="0" applyFont="1" applyFill="1" applyBorder="1" applyAlignment="1">
      <alignment vertical="top" wrapText="1"/>
    </xf>
    <xf numFmtId="164" fontId="4" fillId="5" borderId="8" xfId="1" applyNumberFormat="1" applyFont="1" applyFill="1" applyBorder="1" applyAlignment="1">
      <alignment horizontal="right" vertical="top"/>
    </xf>
    <xf numFmtId="164" fontId="4" fillId="5" borderId="8" xfId="1" applyNumberFormat="1" applyFont="1" applyFill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5" borderId="8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  <xf numFmtId="164" fontId="4" fillId="5" borderId="5" xfId="1" applyNumberFormat="1" applyFont="1" applyFill="1" applyBorder="1" applyAlignment="1">
      <alignment horizontal="center" vertical="top" wrapText="1"/>
    </xf>
    <xf numFmtId="164" fontId="6" fillId="3" borderId="1" xfId="1" applyNumberFormat="1" applyFont="1" applyFill="1" applyBorder="1" applyAlignment="1">
      <alignment horizontal="center" vertical="top" wrapText="1"/>
    </xf>
    <xf numFmtId="0" fontId="16" fillId="0" borderId="0" xfId="0" applyFont="1" applyAlignment="1">
      <alignment vertical="top"/>
    </xf>
    <xf numFmtId="164" fontId="16" fillId="0" borderId="0" xfId="1" applyNumberFormat="1" applyFont="1" applyFill="1" applyAlignment="1">
      <alignment vertical="top"/>
    </xf>
    <xf numFmtId="164" fontId="16" fillId="0" borderId="0" xfId="1" applyNumberFormat="1" applyFont="1" applyFill="1" applyAlignment="1">
      <alignment horizontal="center" vertical="top"/>
    </xf>
    <xf numFmtId="164" fontId="10" fillId="0" borderId="0" xfId="0" applyNumberFormat="1" applyFont="1" applyAlignment="1">
      <alignment horizontal="center" vertical="top" wrapText="1"/>
    </xf>
    <xf numFmtId="164" fontId="16" fillId="7" borderId="1" xfId="1" applyNumberFormat="1" applyFont="1" applyFill="1" applyBorder="1" applyAlignment="1">
      <alignment horizontal="center" vertical="top"/>
    </xf>
    <xf numFmtId="0" fontId="16" fillId="7" borderId="1" xfId="0" applyFont="1" applyFill="1" applyBorder="1" applyAlignment="1">
      <alignment horizontal="center" vertical="top"/>
    </xf>
    <xf numFmtId="164" fontId="16" fillId="2" borderId="1" xfId="1" applyNumberFormat="1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164" fontId="16" fillId="6" borderId="1" xfId="1" applyNumberFormat="1" applyFont="1" applyFill="1" applyBorder="1" applyAlignment="1">
      <alignment vertical="top"/>
    </xf>
    <xf numFmtId="164" fontId="10" fillId="6" borderId="1" xfId="1" applyNumberFormat="1" applyFont="1" applyFill="1" applyBorder="1" applyAlignment="1">
      <alignment horizontal="center" vertical="top"/>
    </xf>
    <xf numFmtId="0" fontId="10" fillId="6" borderId="1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/>
    </xf>
    <xf numFmtId="164" fontId="10" fillId="5" borderId="1" xfId="1" applyNumberFormat="1" applyFont="1" applyFill="1" applyBorder="1" applyAlignment="1">
      <alignment vertical="top"/>
    </xf>
    <xf numFmtId="0" fontId="10" fillId="5" borderId="1" xfId="0" applyFont="1" applyFill="1" applyBorder="1" applyAlignment="1">
      <alignment horizontal="center" vertical="top" wrapText="1"/>
    </xf>
    <xf numFmtId="164" fontId="10" fillId="5" borderId="1" xfId="1" applyNumberFormat="1" applyFont="1" applyFill="1" applyBorder="1" applyAlignment="1">
      <alignment horizontal="right" vertical="top"/>
    </xf>
    <xf numFmtId="43" fontId="10" fillId="5" borderId="1" xfId="1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left" vertical="top" wrapText="1"/>
    </xf>
    <xf numFmtId="3" fontId="10" fillId="5" borderId="1" xfId="0" applyNumberFormat="1" applyFont="1" applyFill="1" applyBorder="1" applyAlignment="1">
      <alignment horizontal="right" vertical="top"/>
    </xf>
    <xf numFmtId="43" fontId="10" fillId="5" borderId="1" xfId="1" applyFont="1" applyFill="1" applyBorder="1" applyAlignment="1">
      <alignment horizontal="center" vertical="top"/>
    </xf>
    <xf numFmtId="164" fontId="10" fillId="5" borderId="1" xfId="1" applyNumberFormat="1" applyFont="1" applyFill="1" applyBorder="1" applyAlignment="1">
      <alignment horizontal="center" vertical="top"/>
    </xf>
    <xf numFmtId="164" fontId="10" fillId="5" borderId="1" xfId="1" applyNumberFormat="1" applyFont="1" applyFill="1" applyBorder="1" applyAlignment="1">
      <alignment horizontal="right" vertical="top" wrapText="1"/>
    </xf>
    <xf numFmtId="0" fontId="10" fillId="5" borderId="1" xfId="0" applyFont="1" applyFill="1" applyBorder="1" applyAlignment="1">
      <alignment horizontal="center" vertical="top"/>
    </xf>
    <xf numFmtId="164" fontId="16" fillId="6" borderId="1" xfId="1" applyNumberFormat="1" applyFont="1" applyFill="1" applyBorder="1" applyAlignment="1">
      <alignment horizontal="center" vertical="top"/>
    </xf>
    <xf numFmtId="3" fontId="10" fillId="5" borderId="1" xfId="0" applyNumberFormat="1" applyFont="1" applyFill="1" applyBorder="1" applyAlignment="1">
      <alignment horizontal="center" vertical="top"/>
    </xf>
    <xf numFmtId="164" fontId="10" fillId="5" borderId="1" xfId="1" applyNumberFormat="1" applyFont="1" applyFill="1" applyBorder="1" applyAlignment="1">
      <alignment horizontal="center" vertical="top" wrapText="1"/>
    </xf>
    <xf numFmtId="43" fontId="10" fillId="6" borderId="1" xfId="1" applyFont="1" applyFill="1" applyBorder="1" applyAlignment="1">
      <alignment horizontal="center" vertical="top"/>
    </xf>
    <xf numFmtId="3" fontId="16" fillId="6" borderId="1" xfId="0" applyNumberFormat="1" applyFont="1" applyFill="1" applyBorder="1" applyAlignment="1">
      <alignment vertical="top"/>
    </xf>
    <xf numFmtId="43" fontId="10" fillId="6" borderId="1" xfId="1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7" fillId="5" borderId="1" xfId="0" applyFont="1" applyFill="1" applyBorder="1" applyAlignment="1">
      <alignment horizontal="left" vertical="top" wrapText="1"/>
    </xf>
    <xf numFmtId="164" fontId="17" fillId="5" borderId="1" xfId="1" applyNumberFormat="1" applyFont="1" applyFill="1" applyBorder="1" applyAlignment="1">
      <alignment horizontal="right" vertical="top"/>
    </xf>
    <xf numFmtId="0" fontId="17" fillId="5" borderId="1" xfId="0" applyFont="1" applyFill="1" applyBorder="1" applyAlignment="1">
      <alignment horizontal="center" vertical="top" wrapText="1"/>
    </xf>
    <xf numFmtId="0" fontId="16" fillId="5" borderId="1" xfId="0" applyFont="1" applyFill="1" applyBorder="1" applyAlignment="1">
      <alignment vertical="top" wrapText="1"/>
    </xf>
    <xf numFmtId="0" fontId="19" fillId="4" borderId="2" xfId="0" applyFont="1" applyFill="1" applyBorder="1" applyAlignment="1">
      <alignment horizontal="left" vertical="top"/>
    </xf>
    <xf numFmtId="0" fontId="16" fillId="4" borderId="3" xfId="0" applyFont="1" applyFill="1" applyBorder="1" applyAlignment="1">
      <alignment horizontal="center" vertical="top"/>
    </xf>
    <xf numFmtId="164" fontId="16" fillId="4" borderId="1" xfId="1" applyNumberFormat="1" applyFont="1" applyFill="1" applyBorder="1" applyAlignment="1">
      <alignment vertical="top"/>
    </xf>
    <xf numFmtId="0" fontId="10" fillId="4" borderId="1" xfId="0" applyFont="1" applyFill="1" applyBorder="1" applyAlignment="1">
      <alignment horizontal="center" vertical="top"/>
    </xf>
    <xf numFmtId="0" fontId="21" fillId="6" borderId="1" xfId="0" applyFont="1" applyFill="1" applyBorder="1" applyAlignment="1">
      <alignment vertical="top"/>
    </xf>
    <xf numFmtId="0" fontId="16" fillId="7" borderId="1" xfId="0" applyFont="1" applyFill="1" applyBorder="1" applyAlignment="1">
      <alignment horizontal="center" vertical="top" wrapText="1"/>
    </xf>
    <xf numFmtId="164" fontId="16" fillId="2" borderId="1" xfId="1" applyNumberFormat="1" applyFont="1" applyFill="1" applyBorder="1" applyAlignment="1">
      <alignment horizontal="center" vertical="top"/>
    </xf>
    <xf numFmtId="0" fontId="16" fillId="2" borderId="1" xfId="0" applyFont="1" applyFill="1" applyBorder="1" applyAlignment="1">
      <alignment horizontal="center" vertical="top" wrapText="1"/>
    </xf>
    <xf numFmtId="164" fontId="16" fillId="4" borderId="1" xfId="1" applyNumberFormat="1" applyFont="1" applyFill="1" applyBorder="1" applyAlignment="1">
      <alignment horizontal="center" vertical="top"/>
    </xf>
    <xf numFmtId="0" fontId="16" fillId="4" borderId="1" xfId="0" applyFont="1" applyFill="1" applyBorder="1" applyAlignment="1">
      <alignment horizontal="center" vertical="top" wrapText="1"/>
    </xf>
    <xf numFmtId="0" fontId="16" fillId="6" borderId="1" xfId="0" applyFont="1" applyFill="1" applyBorder="1" applyAlignment="1">
      <alignment vertical="top"/>
    </xf>
    <xf numFmtId="0" fontId="6" fillId="6" borderId="1" xfId="0" applyFont="1" applyFill="1" applyBorder="1" applyAlignment="1">
      <alignment vertical="top"/>
    </xf>
    <xf numFmtId="0" fontId="16" fillId="6" borderId="3" xfId="0" applyFont="1" applyFill="1" applyBorder="1" applyAlignment="1">
      <alignment vertical="top" wrapText="1"/>
    </xf>
    <xf numFmtId="0" fontId="6" fillId="6" borderId="2" xfId="0" applyFont="1" applyFill="1" applyBorder="1" applyAlignment="1">
      <alignment vertical="top"/>
    </xf>
    <xf numFmtId="0" fontId="6" fillId="6" borderId="3" xfId="0" applyFont="1" applyFill="1" applyBorder="1" applyAlignment="1">
      <alignment vertical="top" wrapText="1"/>
    </xf>
    <xf numFmtId="0" fontId="6" fillId="6" borderId="2" xfId="0" applyFont="1" applyFill="1" applyBorder="1" applyAlignment="1">
      <alignment horizontal="left" vertical="top"/>
    </xf>
    <xf numFmtId="0" fontId="6" fillId="6" borderId="1" xfId="0" applyFont="1" applyFill="1" applyBorder="1" applyAlignment="1">
      <alignment horizontal="left" vertical="top"/>
    </xf>
    <xf numFmtId="164" fontId="10" fillId="5" borderId="5" xfId="1" applyNumberFormat="1" applyFont="1" applyFill="1" applyBorder="1" applyAlignment="1">
      <alignment horizontal="right" vertical="top" wrapText="1"/>
    </xf>
    <xf numFmtId="0" fontId="10" fillId="5" borderId="5" xfId="0" applyFont="1" applyFill="1" applyBorder="1" applyAlignment="1">
      <alignment vertical="top" wrapText="1"/>
    </xf>
    <xf numFmtId="43" fontId="10" fillId="5" borderId="5" xfId="1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/>
    </xf>
    <xf numFmtId="0" fontId="10" fillId="5" borderId="8" xfId="0" applyFont="1" applyFill="1" applyBorder="1" applyAlignment="1">
      <alignment vertical="top" wrapText="1"/>
    </xf>
    <xf numFmtId="164" fontId="10" fillId="5" borderId="8" xfId="1" applyNumberFormat="1" applyFont="1" applyFill="1" applyBorder="1" applyAlignment="1">
      <alignment horizontal="right" vertical="top"/>
    </xf>
    <xf numFmtId="43" fontId="10" fillId="5" borderId="8" xfId="1" applyFont="1" applyFill="1" applyBorder="1" applyAlignment="1">
      <alignment horizontal="center" vertical="top" wrapText="1"/>
    </xf>
    <xf numFmtId="0" fontId="10" fillId="5" borderId="8" xfId="0" applyFont="1" applyFill="1" applyBorder="1" applyAlignment="1">
      <alignment horizontal="center" vertical="top" wrapText="1"/>
    </xf>
    <xf numFmtId="0" fontId="16" fillId="4" borderId="1" xfId="0" applyFont="1" applyFill="1" applyBorder="1" applyAlignment="1">
      <alignment horizontal="center" vertical="top"/>
    </xf>
    <xf numFmtId="0" fontId="17" fillId="0" borderId="0" xfId="0" applyFont="1" applyAlignment="1">
      <alignment wrapText="1"/>
    </xf>
    <xf numFmtId="164" fontId="17" fillId="0" borderId="0" xfId="1" applyNumberFormat="1" applyFont="1" applyFill="1" applyAlignment="1">
      <alignment horizontal="center" vertical="top"/>
    </xf>
    <xf numFmtId="164" fontId="17" fillId="0" borderId="0" xfId="1" applyNumberFormat="1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7" fillId="0" borderId="0" xfId="0" applyFont="1"/>
    <xf numFmtId="164" fontId="24" fillId="7" borderId="1" xfId="1" applyNumberFormat="1" applyFont="1" applyFill="1" applyBorder="1" applyAlignment="1">
      <alignment horizontal="center" vertical="top"/>
    </xf>
    <xf numFmtId="164" fontId="24" fillId="7" borderId="1" xfId="1" applyNumberFormat="1" applyFont="1" applyFill="1" applyBorder="1" applyAlignment="1">
      <alignment horizontal="center" vertical="center"/>
    </xf>
    <xf numFmtId="0" fontId="24" fillId="7" borderId="1" xfId="0" applyFont="1" applyFill="1" applyBorder="1" applyAlignment="1">
      <alignment horizontal="center" vertical="center"/>
    </xf>
    <xf numFmtId="164" fontId="24" fillId="2" borderId="1" xfId="1" applyNumberFormat="1" applyFont="1" applyFill="1" applyBorder="1" applyAlignment="1">
      <alignment horizontal="center" vertical="top"/>
    </xf>
    <xf numFmtId="164" fontId="24" fillId="2" borderId="1" xfId="1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164" fontId="24" fillId="6" borderId="1" xfId="1" applyNumberFormat="1" applyFont="1" applyFill="1" applyBorder="1" applyAlignment="1">
      <alignment horizontal="center" vertical="top"/>
    </xf>
    <xf numFmtId="0" fontId="17" fillId="6" borderId="1" xfId="0" applyFont="1" applyFill="1" applyBorder="1" applyAlignment="1">
      <alignment horizontal="center" vertical="top"/>
    </xf>
    <xf numFmtId="0" fontId="25" fillId="0" borderId="0" xfId="0" applyFont="1"/>
    <xf numFmtId="0" fontId="24" fillId="6" borderId="2" xfId="0" applyFont="1" applyFill="1" applyBorder="1" applyAlignment="1">
      <alignment vertical="top"/>
    </xf>
    <xf numFmtId="0" fontId="24" fillId="6" borderId="3" xfId="0" applyFont="1" applyFill="1" applyBorder="1" applyAlignment="1">
      <alignment vertical="top"/>
    </xf>
    <xf numFmtId="164" fontId="16" fillId="6" borderId="1" xfId="1" applyNumberFormat="1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vertical="top"/>
    </xf>
    <xf numFmtId="0" fontId="16" fillId="6" borderId="2" xfId="0" applyFont="1" applyFill="1" applyBorder="1" applyAlignment="1">
      <alignment vertical="center"/>
    </xf>
    <xf numFmtId="0" fontId="16" fillId="6" borderId="3" xfId="0" applyFont="1" applyFill="1" applyBorder="1" applyAlignment="1">
      <alignment vertical="center"/>
    </xf>
    <xf numFmtId="0" fontId="17" fillId="0" borderId="5" xfId="0" applyFont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/>
    </xf>
    <xf numFmtId="0" fontId="13" fillId="5" borderId="1" xfId="0" applyFont="1" applyFill="1" applyBorder="1" applyAlignment="1">
      <alignment vertical="top" wrapText="1"/>
    </xf>
    <xf numFmtId="164" fontId="13" fillId="5" borderId="1" xfId="1" applyNumberFormat="1" applyFont="1" applyFill="1" applyBorder="1" applyAlignment="1">
      <alignment horizontal="right" vertical="top"/>
    </xf>
    <xf numFmtId="0" fontId="13" fillId="5" borderId="1" xfId="0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top" wrapText="1"/>
    </xf>
    <xf numFmtId="164" fontId="13" fillId="5" borderId="1" xfId="1" applyNumberFormat="1" applyFont="1" applyFill="1" applyBorder="1" applyAlignment="1">
      <alignment horizontal="right" vertical="top" wrapText="1"/>
    </xf>
    <xf numFmtId="0" fontId="16" fillId="6" borderId="2" xfId="0" applyFont="1" applyFill="1" applyBorder="1" applyAlignment="1">
      <alignment vertical="top"/>
    </xf>
    <xf numFmtId="0" fontId="16" fillId="6" borderId="3" xfId="0" applyFont="1" applyFill="1" applyBorder="1" applyAlignment="1">
      <alignment vertical="top"/>
    </xf>
    <xf numFmtId="0" fontId="17" fillId="0" borderId="1" xfId="0" applyFont="1" applyBorder="1" applyAlignment="1">
      <alignment wrapText="1"/>
    </xf>
    <xf numFmtId="164" fontId="17" fillId="0" borderId="1" xfId="1" applyNumberFormat="1" applyFont="1" applyFill="1" applyBorder="1" applyAlignment="1">
      <alignment horizontal="center" vertical="top"/>
    </xf>
    <xf numFmtId="164" fontId="17" fillId="0" borderId="1" xfId="1" applyNumberFormat="1" applyFont="1" applyBorder="1" applyAlignment="1">
      <alignment horizontal="center" vertical="top"/>
    </xf>
    <xf numFmtId="0" fontId="17" fillId="0" borderId="1" xfId="0" applyFont="1" applyBorder="1"/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4" fillId="0" borderId="1" xfId="0" applyFont="1" applyBorder="1" applyAlignment="1">
      <alignment vertical="top"/>
    </xf>
    <xf numFmtId="0" fontId="16" fillId="7" borderId="2" xfId="0" applyFont="1" applyFill="1" applyBorder="1" applyAlignment="1">
      <alignment horizontal="center" vertical="top"/>
    </xf>
    <xf numFmtId="0" fontId="10" fillId="2" borderId="2" xfId="0" applyFont="1" applyFill="1" applyBorder="1" applyAlignment="1">
      <alignment horizontal="center" vertical="top"/>
    </xf>
    <xf numFmtId="0" fontId="10" fillId="4" borderId="2" xfId="0" applyFont="1" applyFill="1" applyBorder="1" applyAlignment="1">
      <alignment horizontal="center" vertical="top"/>
    </xf>
    <xf numFmtId="0" fontId="10" fillId="6" borderId="2" xfId="0" applyFont="1" applyFill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 wrapText="1"/>
    </xf>
    <xf numFmtId="0" fontId="18" fillId="6" borderId="2" xfId="0" applyFont="1" applyFill="1" applyBorder="1" applyAlignment="1">
      <alignment vertical="top"/>
    </xf>
    <xf numFmtId="0" fontId="9" fillId="6" borderId="1" xfId="0" applyFont="1" applyFill="1" applyBorder="1"/>
    <xf numFmtId="164" fontId="21" fillId="7" borderId="1" xfId="1" applyNumberFormat="1" applyFont="1" applyFill="1" applyBorder="1" applyAlignment="1">
      <alignment horizontal="center" vertical="top"/>
    </xf>
    <xf numFmtId="0" fontId="21" fillId="7" borderId="1" xfId="0" applyFont="1" applyFill="1" applyBorder="1" applyAlignment="1">
      <alignment horizontal="center" vertical="top" wrapText="1"/>
    </xf>
    <xf numFmtId="0" fontId="21" fillId="7" borderId="2" xfId="0" applyFont="1" applyFill="1" applyBorder="1" applyAlignment="1">
      <alignment horizontal="center" vertical="top"/>
    </xf>
    <xf numFmtId="0" fontId="21" fillId="2" borderId="1" xfId="0" applyFont="1" applyFill="1" applyBorder="1" applyAlignment="1">
      <alignment horizontal="center" vertical="top" wrapText="1"/>
    </xf>
    <xf numFmtId="0" fontId="26" fillId="2" borderId="2" xfId="0" applyFont="1" applyFill="1" applyBorder="1" applyAlignment="1">
      <alignment horizontal="center" vertical="top"/>
    </xf>
    <xf numFmtId="0" fontId="21" fillId="4" borderId="1" xfId="0" applyFont="1" applyFill="1" applyBorder="1" applyAlignment="1">
      <alignment horizontal="center" vertical="top" wrapText="1"/>
    </xf>
    <xf numFmtId="0" fontId="26" fillId="4" borderId="2" xfId="0" applyFont="1" applyFill="1" applyBorder="1" applyAlignment="1">
      <alignment horizontal="center" vertical="top"/>
    </xf>
    <xf numFmtId="0" fontId="10" fillId="12" borderId="1" xfId="0" applyFont="1" applyFill="1" applyBorder="1" applyAlignment="1">
      <alignment horizontal="center" vertical="top"/>
    </xf>
    <xf numFmtId="0" fontId="10" fillId="12" borderId="1" xfId="0" applyFont="1" applyFill="1" applyBorder="1" applyAlignment="1">
      <alignment horizontal="center" vertical="top" wrapText="1"/>
    </xf>
    <xf numFmtId="0" fontId="10" fillId="12" borderId="2" xfId="0" applyFont="1" applyFill="1" applyBorder="1" applyAlignment="1">
      <alignment horizontal="center" vertical="top"/>
    </xf>
    <xf numFmtId="0" fontId="6" fillId="12" borderId="2" xfId="0" applyFont="1" applyFill="1" applyBorder="1" applyAlignment="1">
      <alignment horizontal="left" vertical="top"/>
    </xf>
    <xf numFmtId="0" fontId="6" fillId="12" borderId="3" xfId="0" applyFont="1" applyFill="1" applyBorder="1" applyAlignment="1">
      <alignment vertical="top" wrapText="1"/>
    </xf>
    <xf numFmtId="3" fontId="16" fillId="12" borderId="1" xfId="0" applyNumberFormat="1" applyFont="1" applyFill="1" applyBorder="1" applyAlignment="1">
      <alignment vertical="top"/>
    </xf>
    <xf numFmtId="43" fontId="10" fillId="12" borderId="1" xfId="1" applyFont="1" applyFill="1" applyBorder="1" applyAlignment="1">
      <alignment horizontal="center" vertical="top"/>
    </xf>
    <xf numFmtId="0" fontId="18" fillId="12" borderId="2" xfId="0" applyFont="1" applyFill="1" applyBorder="1" applyAlignment="1">
      <alignment vertical="top"/>
    </xf>
    <xf numFmtId="0" fontId="24" fillId="12" borderId="3" xfId="0" applyFont="1" applyFill="1" applyBorder="1" applyAlignment="1">
      <alignment vertical="top"/>
    </xf>
    <xf numFmtId="164" fontId="24" fillId="12" borderId="1" xfId="1" applyNumberFormat="1" applyFont="1" applyFill="1" applyBorder="1" applyAlignment="1">
      <alignment horizontal="center" vertical="top"/>
    </xf>
    <xf numFmtId="0" fontId="17" fillId="12" borderId="1" xfId="0" applyFont="1" applyFill="1" applyBorder="1" applyAlignment="1">
      <alignment horizontal="center" vertical="top"/>
    </xf>
    <xf numFmtId="0" fontId="10" fillId="12" borderId="1" xfId="0" applyFont="1" applyFill="1" applyBorder="1" applyAlignment="1">
      <alignment vertical="top"/>
    </xf>
    <xf numFmtId="0" fontId="6" fillId="12" borderId="2" xfId="0" applyFont="1" applyFill="1" applyBorder="1" applyAlignment="1">
      <alignment vertical="top"/>
    </xf>
    <xf numFmtId="0" fontId="16" fillId="12" borderId="3" xfId="0" applyFont="1" applyFill="1" applyBorder="1" applyAlignment="1">
      <alignment vertical="top"/>
    </xf>
    <xf numFmtId="164" fontId="16" fillId="12" borderId="1" xfId="1" applyNumberFormat="1" applyFont="1" applyFill="1" applyBorder="1" applyAlignment="1">
      <alignment horizontal="center" vertical="top"/>
    </xf>
    <xf numFmtId="43" fontId="10" fillId="12" borderId="1" xfId="1" applyFont="1" applyFill="1" applyBorder="1" applyAlignment="1">
      <alignment horizontal="center" vertical="top" wrapText="1"/>
    </xf>
    <xf numFmtId="0" fontId="9" fillId="4" borderId="1" xfId="0" applyFont="1" applyFill="1" applyBorder="1"/>
    <xf numFmtId="0" fontId="9" fillId="12" borderId="1" xfId="0" applyFont="1" applyFill="1" applyBorder="1"/>
    <xf numFmtId="0" fontId="9" fillId="12" borderId="1" xfId="0" applyFont="1" applyFill="1" applyBorder="1" applyAlignment="1">
      <alignment horizontal="center" vertical="top"/>
    </xf>
    <xf numFmtId="0" fontId="10" fillId="13" borderId="1" xfId="0" applyFont="1" applyFill="1" applyBorder="1" applyAlignment="1">
      <alignment vertical="top" wrapText="1"/>
    </xf>
    <xf numFmtId="164" fontId="10" fillId="13" borderId="1" xfId="1" applyNumberFormat="1" applyFont="1" applyFill="1" applyBorder="1" applyAlignment="1">
      <alignment horizontal="right" vertical="top"/>
    </xf>
    <xf numFmtId="0" fontId="10" fillId="13" borderId="1" xfId="0" applyFont="1" applyFill="1" applyBorder="1" applyAlignment="1">
      <alignment horizontal="center" vertical="top" wrapText="1"/>
    </xf>
    <xf numFmtId="0" fontId="10" fillId="13" borderId="1" xfId="0" applyFont="1" applyFill="1" applyBorder="1" applyAlignment="1">
      <alignment horizontal="center" vertical="top"/>
    </xf>
    <xf numFmtId="43" fontId="10" fillId="13" borderId="1" xfId="1" applyFont="1" applyFill="1" applyBorder="1" applyAlignment="1">
      <alignment horizontal="center" vertical="top"/>
    </xf>
    <xf numFmtId="0" fontId="21" fillId="7" borderId="2" xfId="0" applyFont="1" applyFill="1" applyBorder="1" applyAlignment="1">
      <alignment horizontal="center" vertical="top" wrapText="1"/>
    </xf>
    <xf numFmtId="164" fontId="17" fillId="0" borderId="1" xfId="1" applyNumberFormat="1" applyFont="1" applyFill="1" applyBorder="1" applyAlignment="1">
      <alignment horizontal="center" vertical="top" wrapText="1"/>
    </xf>
    <xf numFmtId="164" fontId="6" fillId="0" borderId="0" xfId="1" applyNumberFormat="1" applyFont="1" applyFill="1" applyAlignment="1">
      <alignment horizontal="left" vertical="top" wrapText="1"/>
    </xf>
    <xf numFmtId="164" fontId="10" fillId="5" borderId="1" xfId="1" applyNumberFormat="1" applyFont="1" applyFill="1" applyBorder="1" applyAlignment="1">
      <alignment horizontal="left" vertical="top" wrapText="1"/>
    </xf>
    <xf numFmtId="3" fontId="10" fillId="5" borderId="1" xfId="0" applyNumberFormat="1" applyFont="1" applyFill="1" applyBorder="1" applyAlignment="1">
      <alignment horizontal="left" vertical="top" wrapText="1"/>
    </xf>
    <xf numFmtId="164" fontId="17" fillId="5" borderId="1" xfId="1" applyNumberFormat="1" applyFont="1" applyFill="1" applyBorder="1" applyAlignment="1">
      <alignment horizontal="left" vertical="top" wrapText="1"/>
    </xf>
    <xf numFmtId="164" fontId="4" fillId="0" borderId="0" xfId="1" applyNumberFormat="1" applyFont="1" applyFill="1" applyAlignment="1">
      <alignment horizontal="left" vertical="top" wrapText="1"/>
    </xf>
    <xf numFmtId="164" fontId="6" fillId="0" borderId="0" xfId="0" applyNumberFormat="1" applyFont="1" applyAlignment="1">
      <alignment horizontal="left" vertical="top" wrapText="1"/>
    </xf>
    <xf numFmtId="164" fontId="4" fillId="0" borderId="0" xfId="0" applyNumberFormat="1" applyFont="1" applyAlignment="1">
      <alignment horizontal="left" vertical="top" wrapText="1"/>
    </xf>
    <xf numFmtId="0" fontId="10" fillId="5" borderId="1" xfId="0" applyFont="1" applyFill="1" applyBorder="1" applyAlignment="1">
      <alignment horizontal="left" vertical="top"/>
    </xf>
    <xf numFmtId="43" fontId="10" fillId="5" borderId="1" xfId="1" applyFont="1" applyFill="1" applyBorder="1" applyAlignment="1">
      <alignment horizontal="left" vertical="top" wrapText="1"/>
    </xf>
    <xf numFmtId="164" fontId="10" fillId="0" borderId="1" xfId="1" applyNumberFormat="1" applyFont="1" applyFill="1" applyBorder="1" applyAlignment="1">
      <alignment horizontal="right" vertical="top"/>
    </xf>
    <xf numFmtId="164" fontId="10" fillId="0" borderId="1" xfId="1" applyNumberFormat="1" applyFont="1" applyFill="1" applyBorder="1" applyAlignment="1">
      <alignment horizontal="left" vertical="top" wrapText="1"/>
    </xf>
    <xf numFmtId="164" fontId="10" fillId="0" borderId="1" xfId="1" applyNumberFormat="1" applyFont="1" applyFill="1" applyBorder="1" applyAlignment="1">
      <alignment horizontal="center" vertical="top" wrapText="1"/>
    </xf>
    <xf numFmtId="164" fontId="10" fillId="0" borderId="1" xfId="1" applyNumberFormat="1" applyFont="1" applyBorder="1" applyAlignment="1">
      <alignment horizontal="center" vertical="top"/>
    </xf>
    <xf numFmtId="164" fontId="17" fillId="0" borderId="1" xfId="1" applyNumberFormat="1" applyFont="1" applyBorder="1"/>
    <xf numFmtId="164" fontId="9" fillId="0" borderId="1" xfId="1" applyNumberFormat="1" applyFont="1" applyBorder="1"/>
    <xf numFmtId="0" fontId="27" fillId="3" borderId="1" xfId="0" applyFont="1" applyFill="1" applyBorder="1" applyAlignment="1">
      <alignment vertical="top" wrapText="1"/>
    </xf>
    <xf numFmtId="164" fontId="9" fillId="0" borderId="1" xfId="1" applyNumberFormat="1" applyFont="1" applyBorder="1" applyAlignment="1">
      <alignment vertical="top"/>
    </xf>
    <xf numFmtId="164" fontId="18" fillId="4" borderId="1" xfId="1" applyNumberFormat="1" applyFont="1" applyFill="1" applyBorder="1" applyAlignment="1">
      <alignment vertical="top"/>
    </xf>
    <xf numFmtId="164" fontId="18" fillId="12" borderId="1" xfId="1" applyNumberFormat="1" applyFont="1" applyFill="1" applyBorder="1" applyAlignment="1">
      <alignment vertical="top"/>
    </xf>
    <xf numFmtId="164" fontId="16" fillId="12" borderId="1" xfId="1" applyNumberFormat="1" applyFont="1" applyFill="1" applyBorder="1" applyAlignment="1">
      <alignment vertical="top"/>
    </xf>
    <xf numFmtId="0" fontId="17" fillId="5" borderId="1" xfId="0" applyFont="1" applyFill="1" applyBorder="1" applyAlignment="1">
      <alignment horizontal="center" vertical="top"/>
    </xf>
    <xf numFmtId="164" fontId="21" fillId="2" borderId="1" xfId="1" applyNumberFormat="1" applyFont="1" applyFill="1" applyBorder="1" applyAlignment="1">
      <alignment horizontal="center" vertical="top"/>
    </xf>
    <xf numFmtId="164" fontId="21" fillId="4" borderId="1" xfId="1" applyNumberFormat="1" applyFont="1" applyFill="1" applyBorder="1" applyAlignment="1">
      <alignment horizontal="center" vertical="top"/>
    </xf>
    <xf numFmtId="164" fontId="10" fillId="0" borderId="0" xfId="1" applyNumberFormat="1" applyFont="1" applyFill="1" applyAlignment="1">
      <alignment vertical="top"/>
    </xf>
    <xf numFmtId="0" fontId="10" fillId="0" borderId="1" xfId="0" applyFont="1" applyBorder="1" applyAlignment="1">
      <alignment vertical="top"/>
    </xf>
    <xf numFmtId="0" fontId="6" fillId="6" borderId="1" xfId="0" applyFont="1" applyFill="1" applyBorder="1" applyAlignment="1">
      <alignment horizontal="left" vertical="top" wrapText="1"/>
    </xf>
    <xf numFmtId="0" fontId="4" fillId="5" borderId="0" xfId="0" applyFont="1" applyFill="1" applyAlignment="1">
      <alignment vertical="top"/>
    </xf>
    <xf numFmtId="49" fontId="10" fillId="5" borderId="1" xfId="1" applyNumberFormat="1" applyFont="1" applyFill="1" applyBorder="1" applyAlignment="1">
      <alignment horizontal="left" vertical="top" wrapText="1"/>
    </xf>
    <xf numFmtId="0" fontId="27" fillId="5" borderId="1" xfId="0" applyFont="1" applyFill="1" applyBorder="1" applyAlignment="1">
      <alignment vertical="top" wrapText="1"/>
    </xf>
    <xf numFmtId="43" fontId="27" fillId="5" borderId="1" xfId="1" applyFont="1" applyFill="1" applyBorder="1" applyAlignment="1">
      <alignment horizontal="center" vertical="top" wrapText="1"/>
    </xf>
    <xf numFmtId="43" fontId="27" fillId="5" borderId="1" xfId="1" applyFont="1" applyFill="1" applyBorder="1" applyAlignment="1">
      <alignment horizontal="center" vertical="top"/>
    </xf>
    <xf numFmtId="0" fontId="21" fillId="14" borderId="1" xfId="0" applyFont="1" applyFill="1" applyBorder="1" applyAlignment="1">
      <alignment horizontal="center" vertical="top"/>
    </xf>
    <xf numFmtId="164" fontId="21" fillId="14" borderId="1" xfId="1" applyNumberFormat="1" applyFont="1" applyFill="1" applyBorder="1" applyAlignment="1">
      <alignment horizontal="center" vertical="top"/>
    </xf>
    <xf numFmtId="0" fontId="21" fillId="14" borderId="1" xfId="0" applyFont="1" applyFill="1" applyBorder="1" applyAlignment="1">
      <alignment horizontal="center" vertical="top" wrapText="1"/>
    </xf>
    <xf numFmtId="0" fontId="21" fillId="14" borderId="2" xfId="0" applyFont="1" applyFill="1" applyBorder="1" applyAlignment="1">
      <alignment horizontal="center" vertical="top" wrapText="1"/>
    </xf>
    <xf numFmtId="0" fontId="21" fillId="14" borderId="2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center" vertical="top" wrapText="1"/>
    </xf>
    <xf numFmtId="0" fontId="4" fillId="6" borderId="2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 vertical="top" wrapText="1"/>
    </xf>
    <xf numFmtId="164" fontId="17" fillId="0" borderId="1" xfId="1" applyNumberFormat="1" applyFont="1" applyBorder="1" applyAlignment="1">
      <alignment vertical="top"/>
    </xf>
    <xf numFmtId="0" fontId="27" fillId="5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16" fillId="6" borderId="1" xfId="0" applyFont="1" applyFill="1" applyBorder="1" applyAlignment="1">
      <alignment horizontal="center" vertical="top" wrapText="1"/>
    </xf>
    <xf numFmtId="3" fontId="16" fillId="6" borderId="1" xfId="0" applyNumberFormat="1" applyFont="1" applyFill="1" applyBorder="1" applyAlignment="1">
      <alignment horizontal="left" vertical="top" wrapText="1"/>
    </xf>
    <xf numFmtId="43" fontId="16" fillId="6" borderId="1" xfId="1" applyFont="1" applyFill="1" applyBorder="1" applyAlignment="1">
      <alignment horizontal="center" vertical="top"/>
    </xf>
    <xf numFmtId="0" fontId="16" fillId="6" borderId="1" xfId="0" applyFont="1" applyFill="1" applyBorder="1" applyAlignment="1">
      <alignment horizontal="center" vertical="top"/>
    </xf>
    <xf numFmtId="164" fontId="18" fillId="6" borderId="1" xfId="1" applyNumberFormat="1" applyFont="1" applyFill="1" applyBorder="1" applyAlignment="1">
      <alignment horizontal="left" vertical="top" wrapText="1"/>
    </xf>
    <xf numFmtId="0" fontId="18" fillId="6" borderId="1" xfId="0" applyFont="1" applyFill="1" applyBorder="1" applyAlignment="1">
      <alignment horizontal="left" vertical="top"/>
    </xf>
    <xf numFmtId="0" fontId="6" fillId="6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10" fillId="6" borderId="1" xfId="0" applyFont="1" applyFill="1" applyBorder="1" applyAlignment="1">
      <alignment horizontal="left" vertical="top"/>
    </xf>
    <xf numFmtId="0" fontId="16" fillId="6" borderId="1" xfId="0" applyFont="1" applyFill="1" applyBorder="1" applyAlignment="1">
      <alignment horizontal="left" vertical="top"/>
    </xf>
    <xf numFmtId="164" fontId="6" fillId="6" borderId="1" xfId="1" applyNumberFormat="1" applyFont="1" applyFill="1" applyBorder="1" applyAlignment="1">
      <alignment horizontal="left" vertical="top" wrapText="1"/>
    </xf>
    <xf numFmtId="43" fontId="4" fillId="6" borderId="1" xfId="1" applyFont="1" applyFill="1" applyBorder="1" applyAlignment="1">
      <alignment horizontal="left" vertical="top" wrapText="1"/>
    </xf>
    <xf numFmtId="164" fontId="27" fillId="0" borderId="1" xfId="1" applyNumberFormat="1" applyFont="1" applyFill="1" applyBorder="1" applyAlignment="1">
      <alignment horizontal="left" vertical="top" wrapText="1"/>
    </xf>
    <xf numFmtId="164" fontId="17" fillId="0" borderId="1" xfId="1" applyNumberFormat="1" applyFont="1" applyFill="1" applyBorder="1" applyAlignment="1">
      <alignment horizontal="left" vertical="top" wrapText="1"/>
    </xf>
    <xf numFmtId="164" fontId="27" fillId="0" borderId="1" xfId="1" applyNumberFormat="1" applyFont="1" applyFill="1" applyBorder="1" applyAlignment="1">
      <alignment horizontal="center" vertical="top"/>
    </xf>
    <xf numFmtId="0" fontId="17" fillId="5" borderId="1" xfId="0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horizontal="left" vertical="top"/>
    </xf>
    <xf numFmtId="164" fontId="18" fillId="0" borderId="1" xfId="1" applyNumberFormat="1" applyFont="1" applyFill="1" applyBorder="1" applyAlignment="1">
      <alignment vertical="top"/>
    </xf>
    <xf numFmtId="0" fontId="16" fillId="2" borderId="1" xfId="0" applyFont="1" applyFill="1" applyBorder="1" applyAlignment="1">
      <alignment horizontal="center" vertical="top"/>
    </xf>
    <xf numFmtId="164" fontId="18" fillId="2" borderId="1" xfId="1" applyNumberFormat="1" applyFont="1" applyFill="1" applyBorder="1" applyAlignment="1">
      <alignment vertical="top"/>
    </xf>
    <xf numFmtId="0" fontId="18" fillId="2" borderId="1" xfId="0" applyFont="1" applyFill="1" applyBorder="1" applyAlignment="1">
      <alignment horizontal="center" vertical="top"/>
    </xf>
    <xf numFmtId="164" fontId="21" fillId="7" borderId="2" xfId="1" applyNumberFormat="1" applyFont="1" applyFill="1" applyBorder="1" applyAlignment="1">
      <alignment horizontal="left" vertical="top" wrapText="1"/>
    </xf>
    <xf numFmtId="164" fontId="21" fillId="7" borderId="1" xfId="0" applyNumberFormat="1" applyFont="1" applyFill="1" applyBorder="1" applyAlignment="1">
      <alignment horizontal="center" vertical="top" wrapText="1"/>
    </xf>
    <xf numFmtId="0" fontId="27" fillId="5" borderId="1" xfId="0" applyFont="1" applyFill="1" applyBorder="1" applyAlignment="1">
      <alignment horizontal="center" vertical="top"/>
    </xf>
    <xf numFmtId="164" fontId="17" fillId="5" borderId="1" xfId="1" applyNumberFormat="1" applyFont="1" applyFill="1" applyBorder="1" applyAlignment="1">
      <alignment horizontal="center" vertical="top"/>
    </xf>
    <xf numFmtId="164" fontId="27" fillId="5" borderId="1" xfId="1" applyNumberFormat="1" applyFont="1" applyFill="1" applyBorder="1" applyAlignment="1">
      <alignment horizontal="center" vertical="top"/>
    </xf>
    <xf numFmtId="0" fontId="26" fillId="7" borderId="1" xfId="0" applyFont="1" applyFill="1" applyBorder="1" applyAlignment="1">
      <alignment horizontal="center" vertical="top"/>
    </xf>
    <xf numFmtId="0" fontId="16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18" fillId="6" borderId="1" xfId="0" applyFont="1" applyFill="1" applyBorder="1" applyAlignment="1">
      <alignment vertical="top"/>
    </xf>
    <xf numFmtId="0" fontId="18" fillId="0" borderId="1" xfId="0" applyFont="1" applyBorder="1" applyAlignment="1">
      <alignment horizontal="left" vertical="top" wrapText="1"/>
    </xf>
    <xf numFmtId="0" fontId="27" fillId="5" borderId="1" xfId="0" applyFont="1" applyFill="1" applyBorder="1" applyAlignment="1">
      <alignment horizontal="left" vertical="top" wrapText="1"/>
    </xf>
    <xf numFmtId="3" fontId="10" fillId="5" borderId="1" xfId="0" applyNumberFormat="1" applyFont="1" applyFill="1" applyBorder="1" applyAlignment="1">
      <alignment horizontal="center" vertical="top" wrapText="1"/>
    </xf>
    <xf numFmtId="164" fontId="17" fillId="5" borderId="1" xfId="1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left" vertical="top" wrapText="1"/>
    </xf>
    <xf numFmtId="0" fontId="18" fillId="2" borderId="1" xfId="0" applyFont="1" applyFill="1" applyBorder="1" applyAlignment="1">
      <alignment horizontal="left" vertical="top" wrapText="1"/>
    </xf>
    <xf numFmtId="0" fontId="21" fillId="14" borderId="2" xfId="0" applyFont="1" applyFill="1" applyBorder="1" applyAlignment="1">
      <alignment vertical="top"/>
    </xf>
    <xf numFmtId="0" fontId="21" fillId="14" borderId="3" xfId="0" applyFont="1" applyFill="1" applyBorder="1" applyAlignment="1">
      <alignment vertical="top"/>
    </xf>
    <xf numFmtId="164" fontId="21" fillId="7" borderId="1" xfId="1" applyNumberFormat="1" applyFont="1" applyFill="1" applyBorder="1" applyAlignment="1">
      <alignment horizontal="left" vertical="top" wrapText="1"/>
    </xf>
    <xf numFmtId="164" fontId="6" fillId="0" borderId="1" xfId="1" applyNumberFormat="1" applyFont="1" applyFill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27" fillId="0" borderId="1" xfId="0" applyFont="1" applyBorder="1" applyAlignment="1">
      <alignment vertical="top" wrapText="1"/>
    </xf>
    <xf numFmtId="0" fontId="13" fillId="0" borderId="5" xfId="0" applyFont="1" applyBorder="1" applyAlignment="1">
      <alignment horizontal="left" vertical="top" wrapText="1"/>
    </xf>
    <xf numFmtId="164" fontId="27" fillId="5" borderId="1" xfId="1" applyNumberFormat="1" applyFont="1" applyFill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6" fillId="6" borderId="5" xfId="0" applyFont="1" applyFill="1" applyBorder="1" applyAlignment="1">
      <alignment horizontal="left" vertical="top"/>
    </xf>
    <xf numFmtId="0" fontId="6" fillId="6" borderId="3" xfId="0" applyFont="1" applyFill="1" applyBorder="1" applyAlignment="1">
      <alignment horizontal="left" vertical="top"/>
    </xf>
    <xf numFmtId="0" fontId="21" fillId="14" borderId="3" xfId="0" applyFont="1" applyFill="1" applyBorder="1" applyAlignment="1">
      <alignment horizontal="center" vertical="top"/>
    </xf>
    <xf numFmtId="164" fontId="29" fillId="5" borderId="1" xfId="1" applyNumberFormat="1" applyFont="1" applyFill="1" applyBorder="1" applyAlignment="1">
      <alignment horizontal="center" vertical="top" wrapText="1"/>
    </xf>
    <xf numFmtId="43" fontId="14" fillId="5" borderId="1" xfId="1" applyFont="1" applyFill="1" applyBorder="1" applyAlignment="1">
      <alignment horizontal="center" vertical="top" wrapText="1"/>
    </xf>
    <xf numFmtId="43" fontId="10" fillId="0" borderId="1" xfId="1" applyFont="1" applyFill="1" applyBorder="1" applyAlignment="1">
      <alignment horizontal="center" vertical="top" wrapText="1"/>
    </xf>
    <xf numFmtId="3" fontId="10" fillId="0" borderId="1" xfId="0" applyNumberFormat="1" applyFont="1" applyBorder="1" applyAlignment="1">
      <alignment horizontal="left" vertical="top" wrapText="1"/>
    </xf>
    <xf numFmtId="164" fontId="13" fillId="0" borderId="1" xfId="1" applyNumberFormat="1" applyFont="1" applyFill="1" applyBorder="1" applyAlignment="1">
      <alignment horizontal="center" vertical="top" wrapText="1"/>
    </xf>
    <xf numFmtId="49" fontId="10" fillId="0" borderId="1" xfId="1" applyNumberFormat="1" applyFont="1" applyFill="1" applyBorder="1" applyAlignment="1">
      <alignment horizontal="left" vertical="top" wrapText="1"/>
    </xf>
    <xf numFmtId="43" fontId="13" fillId="0" borderId="1" xfId="1" applyFont="1" applyFill="1" applyBorder="1" applyAlignment="1">
      <alignment horizontal="center" vertical="top" wrapText="1"/>
    </xf>
    <xf numFmtId="43" fontId="14" fillId="0" borderId="1" xfId="1" applyFont="1" applyFill="1" applyBorder="1" applyAlignment="1">
      <alignment horizontal="center" vertical="top" wrapText="1"/>
    </xf>
    <xf numFmtId="164" fontId="29" fillId="0" borderId="1" xfId="1" applyNumberFormat="1" applyFont="1" applyFill="1" applyBorder="1" applyAlignment="1">
      <alignment horizontal="center" vertical="top" wrapText="1"/>
    </xf>
    <xf numFmtId="43" fontId="10" fillId="0" borderId="1" xfId="1" applyFont="1" applyFill="1" applyBorder="1" applyAlignment="1">
      <alignment horizontal="center" vertical="top"/>
    </xf>
    <xf numFmtId="43" fontId="10" fillId="0" borderId="1" xfId="1" applyFont="1" applyFill="1" applyBorder="1" applyAlignment="1">
      <alignment horizontal="left" vertical="top" wrapText="1"/>
    </xf>
    <xf numFmtId="0" fontId="21" fillId="7" borderId="2" xfId="0" applyFont="1" applyFill="1" applyBorder="1" applyAlignment="1">
      <alignment vertical="top"/>
    </xf>
    <xf numFmtId="164" fontId="21" fillId="2" borderId="1" xfId="0" applyNumberFormat="1" applyFont="1" applyFill="1" applyBorder="1" applyAlignment="1">
      <alignment horizontal="center" vertical="top" wrapText="1"/>
    </xf>
    <xf numFmtId="164" fontId="21" fillId="2" borderId="2" xfId="1" applyNumberFormat="1" applyFont="1" applyFill="1" applyBorder="1" applyAlignment="1">
      <alignment horizontal="left" vertical="top" wrapText="1"/>
    </xf>
    <xf numFmtId="164" fontId="21" fillId="2" borderId="1" xfId="1" applyNumberFormat="1" applyFont="1" applyFill="1" applyBorder="1" applyAlignment="1">
      <alignment horizontal="left" vertical="top" wrapText="1"/>
    </xf>
    <xf numFmtId="0" fontId="21" fillId="7" borderId="3" xfId="0" applyFont="1" applyFill="1" applyBorder="1" applyAlignment="1">
      <alignment horizontal="center" vertical="top"/>
    </xf>
    <xf numFmtId="0" fontId="10" fillId="7" borderId="1" xfId="0" applyFont="1" applyFill="1" applyBorder="1" applyAlignment="1">
      <alignment horizontal="center" vertical="top"/>
    </xf>
    <xf numFmtId="0" fontId="10" fillId="7" borderId="1" xfId="0" applyFont="1" applyFill="1" applyBorder="1" applyAlignment="1">
      <alignment horizontal="left" vertical="top" wrapText="1"/>
    </xf>
    <xf numFmtId="0" fontId="10" fillId="0" borderId="12" xfId="0" applyFont="1" applyBorder="1" applyAlignment="1">
      <alignment vertical="top"/>
    </xf>
    <xf numFmtId="0" fontId="26" fillId="0" borderId="0" xfId="0" applyFont="1" applyAlignment="1">
      <alignment vertical="top"/>
    </xf>
    <xf numFmtId="164" fontId="10" fillId="0" borderId="8" xfId="1" applyNumberFormat="1" applyFont="1" applyFill="1" applyBorder="1" applyAlignment="1">
      <alignment horizontal="center" vertical="top"/>
    </xf>
    <xf numFmtId="0" fontId="10" fillId="7" borderId="7" xfId="0" applyFont="1" applyFill="1" applyBorder="1" applyAlignment="1">
      <alignment horizontal="center" vertical="top"/>
    </xf>
    <xf numFmtId="164" fontId="6" fillId="7" borderId="7" xfId="1" applyNumberFormat="1" applyFont="1" applyFill="1" applyBorder="1" applyAlignment="1">
      <alignment horizontal="center" vertical="top"/>
    </xf>
    <xf numFmtId="0" fontId="10" fillId="7" borderId="7" xfId="0" applyFont="1" applyFill="1" applyBorder="1" applyAlignment="1">
      <alignment horizontal="left" vertical="top" wrapText="1"/>
    </xf>
    <xf numFmtId="164" fontId="21" fillId="7" borderId="3" xfId="1" applyNumberFormat="1" applyFont="1" applyFill="1" applyBorder="1" applyAlignment="1">
      <alignment horizontal="right" vertical="top"/>
    </xf>
    <xf numFmtId="164" fontId="21" fillId="2" borderId="2" xfId="0" applyNumberFormat="1" applyFont="1" applyFill="1" applyBorder="1" applyAlignment="1">
      <alignment horizontal="center" vertical="top" wrapText="1"/>
    </xf>
    <xf numFmtId="164" fontId="21" fillId="7" borderId="2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wrapText="1"/>
    </xf>
    <xf numFmtId="164" fontId="10" fillId="0" borderId="1" xfId="1" applyNumberFormat="1" applyFont="1" applyFill="1" applyBorder="1" applyAlignment="1">
      <alignment horizontal="left" wrapText="1"/>
    </xf>
    <xf numFmtId="164" fontId="10" fillId="0" borderId="1" xfId="1" applyNumberFormat="1" applyFont="1" applyFill="1" applyBorder="1" applyAlignment="1">
      <alignment horizontal="center"/>
    </xf>
    <xf numFmtId="43" fontId="10" fillId="0" borderId="1" xfId="1" applyFont="1" applyFill="1" applyBorder="1" applyAlignment="1">
      <alignment horizontal="center" wrapText="1"/>
    </xf>
    <xf numFmtId="3" fontId="10" fillId="0" borderId="1" xfId="0" applyNumberFormat="1" applyFont="1" applyBorder="1" applyAlignment="1">
      <alignment horizontal="left" wrapText="1"/>
    </xf>
    <xf numFmtId="0" fontId="10" fillId="5" borderId="1" xfId="0" applyFont="1" applyFill="1" applyBorder="1" applyAlignment="1">
      <alignment horizontal="center" wrapText="1"/>
    </xf>
    <xf numFmtId="43" fontId="13" fillId="0" borderId="1" xfId="1" applyFont="1" applyFill="1" applyBorder="1" applyAlignment="1">
      <alignment horizontal="center" wrapText="1"/>
    </xf>
    <xf numFmtId="164" fontId="10" fillId="0" borderId="1" xfId="1" applyNumberFormat="1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49" fontId="10" fillId="0" borderId="1" xfId="1" applyNumberFormat="1" applyFont="1" applyFill="1" applyBorder="1" applyAlignment="1">
      <alignment horizontal="left" wrapText="1"/>
    </xf>
    <xf numFmtId="0" fontId="10" fillId="5" borderId="1" xfId="0" applyFont="1" applyFill="1" applyBorder="1" applyAlignment="1">
      <alignment horizontal="center"/>
    </xf>
    <xf numFmtId="43" fontId="10" fillId="0" borderId="1" xfId="1" applyFont="1" applyFill="1" applyBorder="1" applyAlignment="1">
      <alignment horizontal="center"/>
    </xf>
    <xf numFmtId="3" fontId="10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164" fontId="29" fillId="0" borderId="1" xfId="1" applyNumberFormat="1" applyFont="1" applyFill="1" applyBorder="1" applyAlignment="1">
      <alignment horizontal="center" wrapText="1"/>
    </xf>
    <xf numFmtId="43" fontId="14" fillId="0" borderId="1" xfId="1" applyFont="1" applyFill="1" applyBorder="1" applyAlignment="1">
      <alignment horizontal="center" wrapText="1"/>
    </xf>
    <xf numFmtId="164" fontId="13" fillId="0" borderId="1" xfId="1" applyNumberFormat="1" applyFont="1" applyFill="1" applyBorder="1" applyAlignment="1">
      <alignment horizontal="center" wrapText="1"/>
    </xf>
    <xf numFmtId="164" fontId="4" fillId="0" borderId="1" xfId="1" applyNumberFormat="1" applyFont="1" applyFill="1" applyBorder="1" applyAlignment="1">
      <alignment horizontal="center"/>
    </xf>
    <xf numFmtId="164" fontId="10" fillId="5" borderId="1" xfId="1" applyNumberFormat="1" applyFont="1" applyFill="1" applyBorder="1" applyAlignment="1">
      <alignment horizontal="left" wrapText="1"/>
    </xf>
    <xf numFmtId="164" fontId="10" fillId="0" borderId="1" xfId="1" applyNumberFormat="1" applyFont="1" applyFill="1" applyBorder="1" applyAlignment="1"/>
    <xf numFmtId="0" fontId="10" fillId="0" borderId="5" xfId="0" applyFont="1" applyBorder="1" applyAlignment="1">
      <alignment horizontal="left" wrapText="1"/>
    </xf>
    <xf numFmtId="0" fontId="6" fillId="0" borderId="0" xfId="0" applyFont="1" applyAlignment="1">
      <alignment horizontal="center" vertical="top" wrapText="1"/>
    </xf>
    <xf numFmtId="0" fontId="16" fillId="7" borderId="1" xfId="0" applyFont="1" applyFill="1" applyBorder="1" applyAlignment="1">
      <alignment horizontal="center" vertical="top"/>
    </xf>
    <xf numFmtId="0" fontId="16" fillId="2" borderId="2" xfId="0" applyFont="1" applyFill="1" applyBorder="1" applyAlignment="1">
      <alignment horizontal="center" vertical="top"/>
    </xf>
    <xf numFmtId="0" fontId="16" fillId="2" borderId="3" xfId="0" applyFont="1" applyFill="1" applyBorder="1" applyAlignment="1">
      <alignment horizontal="center" vertical="top"/>
    </xf>
    <xf numFmtId="0" fontId="24" fillId="7" borderId="1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164" fontId="6" fillId="0" borderId="4" xfId="1" applyNumberFormat="1" applyFont="1" applyFill="1" applyBorder="1" applyAlignment="1">
      <alignment horizontal="center" vertical="top"/>
    </xf>
    <xf numFmtId="0" fontId="18" fillId="12" borderId="2" xfId="0" applyFont="1" applyFill="1" applyBorder="1" applyAlignment="1">
      <alignment horizontal="left" vertical="top" wrapText="1"/>
    </xf>
    <xf numFmtId="0" fontId="18" fillId="12" borderId="5" xfId="0" applyFont="1" applyFill="1" applyBorder="1" applyAlignment="1">
      <alignment horizontal="left" vertical="top" wrapText="1"/>
    </xf>
    <xf numFmtId="0" fontId="18" fillId="12" borderId="3" xfId="0" applyFont="1" applyFill="1" applyBorder="1" applyAlignment="1">
      <alignment horizontal="left" vertical="top" wrapText="1"/>
    </xf>
    <xf numFmtId="0" fontId="21" fillId="4" borderId="2" xfId="0" applyFont="1" applyFill="1" applyBorder="1" applyAlignment="1">
      <alignment horizontal="left" vertical="top"/>
    </xf>
    <xf numFmtId="0" fontId="21" fillId="4" borderId="5" xfId="0" applyFont="1" applyFill="1" applyBorder="1" applyAlignment="1">
      <alignment horizontal="left" vertical="top"/>
    </xf>
    <xf numFmtId="0" fontId="21" fillId="4" borderId="3" xfId="0" applyFont="1" applyFill="1" applyBorder="1" applyAlignment="1">
      <alignment horizontal="left" vertical="top"/>
    </xf>
    <xf numFmtId="0" fontId="19" fillId="4" borderId="2" xfId="0" applyFont="1" applyFill="1" applyBorder="1" applyAlignment="1">
      <alignment horizontal="left" vertical="top" wrapText="1"/>
    </xf>
    <xf numFmtId="0" fontId="19" fillId="4" borderId="5" xfId="0" applyFont="1" applyFill="1" applyBorder="1" applyAlignment="1">
      <alignment horizontal="left" vertical="top" wrapText="1"/>
    </xf>
    <xf numFmtId="0" fontId="19" fillId="4" borderId="3" xfId="0" applyFont="1" applyFill="1" applyBorder="1" applyAlignment="1">
      <alignment horizontal="left" vertical="top" wrapText="1"/>
    </xf>
    <xf numFmtId="0" fontId="6" fillId="12" borderId="2" xfId="0" applyFont="1" applyFill="1" applyBorder="1" applyAlignment="1">
      <alignment horizontal="left" vertical="top" wrapText="1"/>
    </xf>
    <xf numFmtId="0" fontId="6" fillId="12" borderId="5" xfId="0" applyFont="1" applyFill="1" applyBorder="1" applyAlignment="1">
      <alignment horizontal="left" vertical="top" wrapText="1"/>
    </xf>
    <xf numFmtId="0" fontId="6" fillId="12" borderId="3" xfId="0" applyFont="1" applyFill="1" applyBorder="1" applyAlignment="1">
      <alignment horizontal="left" vertical="top" wrapText="1"/>
    </xf>
    <xf numFmtId="0" fontId="6" fillId="12" borderId="2" xfId="0" applyFont="1" applyFill="1" applyBorder="1" applyAlignment="1">
      <alignment horizontal="left" vertical="center" wrapText="1"/>
    </xf>
    <xf numFmtId="0" fontId="6" fillId="12" borderId="5" xfId="0" applyFont="1" applyFill="1" applyBorder="1" applyAlignment="1">
      <alignment horizontal="left" vertical="center" wrapText="1"/>
    </xf>
    <xf numFmtId="0" fontId="6" fillId="12" borderId="3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7" borderId="1" xfId="0" applyFont="1" applyFill="1" applyBorder="1" applyAlignment="1">
      <alignment horizontal="center" vertical="top"/>
    </xf>
    <xf numFmtId="0" fontId="21" fillId="12" borderId="2" xfId="0" applyFont="1" applyFill="1" applyBorder="1" applyAlignment="1">
      <alignment horizontal="left" vertical="top" wrapText="1"/>
    </xf>
    <xf numFmtId="0" fontId="21" fillId="12" borderId="5" xfId="0" applyFont="1" applyFill="1" applyBorder="1" applyAlignment="1">
      <alignment horizontal="left" vertical="top" wrapText="1"/>
    </xf>
    <xf numFmtId="0" fontId="21" fillId="12" borderId="3" xfId="0" applyFont="1" applyFill="1" applyBorder="1" applyAlignment="1">
      <alignment horizontal="left" vertical="top" wrapText="1"/>
    </xf>
    <xf numFmtId="0" fontId="21" fillId="2" borderId="2" xfId="0" applyFont="1" applyFill="1" applyBorder="1" applyAlignment="1">
      <alignment horizontal="left" vertical="top"/>
    </xf>
    <xf numFmtId="0" fontId="21" fillId="2" borderId="5" xfId="0" applyFont="1" applyFill="1" applyBorder="1" applyAlignment="1">
      <alignment horizontal="left" vertical="top"/>
    </xf>
    <xf numFmtId="0" fontId="21" fillId="2" borderId="3" xfId="0" applyFont="1" applyFill="1" applyBorder="1" applyAlignment="1">
      <alignment horizontal="left" vertical="top"/>
    </xf>
    <xf numFmtId="0" fontId="19" fillId="0" borderId="0" xfId="0" applyFont="1" applyAlignment="1">
      <alignment horizontal="center" vertical="top" wrapText="1"/>
    </xf>
    <xf numFmtId="0" fontId="21" fillId="14" borderId="1" xfId="0" applyFont="1" applyFill="1" applyBorder="1" applyAlignment="1">
      <alignment horizontal="center" vertical="top"/>
    </xf>
    <xf numFmtId="0" fontId="21" fillId="7" borderId="2" xfId="0" applyFont="1" applyFill="1" applyBorder="1" applyAlignment="1">
      <alignment horizontal="right" vertical="top"/>
    </xf>
    <xf numFmtId="0" fontId="21" fillId="7" borderId="5" xfId="0" applyFont="1" applyFill="1" applyBorder="1" applyAlignment="1">
      <alignment horizontal="right" vertical="top"/>
    </xf>
    <xf numFmtId="0" fontId="21" fillId="7" borderId="3" xfId="0" applyFont="1" applyFill="1" applyBorder="1" applyAlignment="1">
      <alignment horizontal="right" vertical="top"/>
    </xf>
    <xf numFmtId="0" fontId="6" fillId="2" borderId="2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/>
    </xf>
    <xf numFmtId="0" fontId="6" fillId="6" borderId="2" xfId="0" applyFont="1" applyFill="1" applyBorder="1" applyAlignment="1">
      <alignment horizontal="left" vertical="top" wrapText="1"/>
    </xf>
    <xf numFmtId="0" fontId="6" fillId="6" borderId="5" xfId="0" applyFont="1" applyFill="1" applyBorder="1" applyAlignment="1">
      <alignment horizontal="left" vertical="top" wrapText="1"/>
    </xf>
    <xf numFmtId="0" fontId="6" fillId="6" borderId="3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left" vertical="top" wrapText="1"/>
    </xf>
    <xf numFmtId="0" fontId="21" fillId="2" borderId="1" xfId="0" applyFont="1" applyFill="1" applyBorder="1" applyAlignment="1">
      <alignment horizontal="left" vertical="top"/>
    </xf>
    <xf numFmtId="0" fontId="18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6" borderId="2" xfId="0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21" fillId="14" borderId="2" xfId="0" applyFont="1" applyFill="1" applyBorder="1" applyAlignment="1">
      <alignment horizontal="center" vertical="top"/>
    </xf>
    <xf numFmtId="0" fontId="21" fillId="14" borderId="3" xfId="0" applyFont="1" applyFill="1" applyBorder="1" applyAlignment="1">
      <alignment horizontal="center" vertical="top"/>
    </xf>
    <xf numFmtId="164" fontId="21" fillId="7" borderId="2" xfId="1" applyNumberFormat="1" applyFont="1" applyFill="1" applyBorder="1" applyAlignment="1">
      <alignment horizontal="right" vertical="top"/>
    </xf>
    <xf numFmtId="164" fontId="21" fillId="7" borderId="5" xfId="1" applyNumberFormat="1" applyFont="1" applyFill="1" applyBorder="1" applyAlignment="1">
      <alignment horizontal="right" vertical="top"/>
    </xf>
    <xf numFmtId="164" fontId="21" fillId="7" borderId="3" xfId="1" applyNumberFormat="1" applyFont="1" applyFill="1" applyBorder="1" applyAlignment="1">
      <alignment horizontal="right" vertical="top"/>
    </xf>
    <xf numFmtId="0" fontId="6" fillId="0" borderId="2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7" borderId="2" xfId="0" applyFont="1" applyFill="1" applyBorder="1" applyAlignment="1">
      <alignment horizontal="left" vertical="top" wrapText="1"/>
    </xf>
    <xf numFmtId="0" fontId="6" fillId="7" borderId="3" xfId="0" applyFont="1" applyFill="1" applyBorder="1" applyAlignment="1">
      <alignment horizontal="left" vertical="top" wrapText="1"/>
    </xf>
    <xf numFmtId="164" fontId="21" fillId="2" borderId="2" xfId="1" applyNumberFormat="1" applyFont="1" applyFill="1" applyBorder="1" applyAlignment="1">
      <alignment horizontal="right" vertical="top"/>
    </xf>
    <xf numFmtId="164" fontId="21" fillId="2" borderId="5" xfId="1" applyNumberFormat="1" applyFont="1" applyFill="1" applyBorder="1" applyAlignment="1">
      <alignment horizontal="right" vertical="top"/>
    </xf>
    <xf numFmtId="164" fontId="21" fillId="2" borderId="3" xfId="1" applyNumberFormat="1" applyFont="1" applyFill="1" applyBorder="1" applyAlignment="1">
      <alignment horizontal="right" vertical="top"/>
    </xf>
    <xf numFmtId="0" fontId="6" fillId="7" borderId="5" xfId="0" applyFont="1" applyFill="1" applyBorder="1" applyAlignment="1">
      <alignment horizontal="left" vertical="top" wrapText="1"/>
    </xf>
    <xf numFmtId="0" fontId="6" fillId="7" borderId="13" xfId="0" applyFont="1" applyFill="1" applyBorder="1" applyAlignment="1">
      <alignment horizontal="left" vertical="top" wrapText="1"/>
    </xf>
    <xf numFmtId="0" fontId="6" fillId="7" borderId="11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left" vertical="top" wrapText="1"/>
    </xf>
    <xf numFmtId="0" fontId="18" fillId="6" borderId="2" xfId="0" applyFont="1" applyFill="1" applyBorder="1" applyAlignment="1">
      <alignment horizontal="left" vertical="top" wrapText="1"/>
    </xf>
    <xf numFmtId="0" fontId="18" fillId="6" borderId="5" xfId="0" applyFont="1" applyFill="1" applyBorder="1" applyAlignment="1">
      <alignment horizontal="left" vertical="top" wrapText="1"/>
    </xf>
    <xf numFmtId="0" fontId="18" fillId="6" borderId="3" xfId="0" applyFont="1" applyFill="1" applyBorder="1" applyAlignment="1">
      <alignment horizontal="left" vertical="top" wrapText="1"/>
    </xf>
    <xf numFmtId="0" fontId="22" fillId="9" borderId="2" xfId="0" applyFont="1" applyFill="1" applyBorder="1" applyAlignment="1">
      <alignment horizontal="left" vertical="top" wrapText="1"/>
    </xf>
    <xf numFmtId="0" fontId="22" fillId="9" borderId="5" xfId="0" applyFont="1" applyFill="1" applyBorder="1" applyAlignment="1">
      <alignment horizontal="left" vertical="top" wrapText="1"/>
    </xf>
    <xf numFmtId="0" fontId="22" fillId="9" borderId="3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left" vertical="top" wrapText="1"/>
    </xf>
    <xf numFmtId="0" fontId="21" fillId="3" borderId="1" xfId="0" applyFont="1" applyFill="1" applyBorder="1" applyAlignment="1">
      <alignment horizontal="left" vertical="top" wrapText="1"/>
    </xf>
    <xf numFmtId="0" fontId="6" fillId="11" borderId="1" xfId="0" applyFont="1" applyFill="1" applyBorder="1" applyAlignment="1">
      <alignment horizontal="left" vertical="top" wrapText="1"/>
    </xf>
    <xf numFmtId="0" fontId="22" fillId="10" borderId="2" xfId="0" applyFont="1" applyFill="1" applyBorder="1" applyAlignment="1">
      <alignment horizontal="left" vertical="top" wrapText="1"/>
    </xf>
    <xf numFmtId="0" fontId="22" fillId="10" borderId="5" xfId="0" applyFont="1" applyFill="1" applyBorder="1" applyAlignment="1">
      <alignment horizontal="left" vertical="top" wrapText="1"/>
    </xf>
    <xf numFmtId="0" fontId="22" fillId="10" borderId="3" xfId="0" applyFont="1" applyFill="1" applyBorder="1" applyAlignment="1">
      <alignment horizontal="left" vertical="top" wrapText="1"/>
    </xf>
    <xf numFmtId="0" fontId="21" fillId="3" borderId="2" xfId="0" applyFont="1" applyFill="1" applyBorder="1" applyAlignment="1">
      <alignment horizontal="left" vertical="center" wrapText="1"/>
    </xf>
    <xf numFmtId="0" fontId="21" fillId="3" borderId="3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wrapText="1"/>
    </xf>
    <xf numFmtId="0" fontId="21" fillId="3" borderId="2" xfId="0" applyFont="1" applyFill="1" applyBorder="1" applyAlignment="1">
      <alignment horizontal="left" vertical="top" wrapText="1"/>
    </xf>
    <xf numFmtId="0" fontId="21" fillId="3" borderId="3" xfId="0" applyFont="1" applyFill="1" applyBorder="1" applyAlignment="1">
      <alignment horizontal="left" vertical="top" wrapText="1"/>
    </xf>
    <xf numFmtId="0" fontId="21" fillId="3" borderId="5" xfId="0" applyFont="1" applyFill="1" applyBorder="1" applyAlignment="1">
      <alignment horizontal="left" vertical="top" wrapText="1"/>
    </xf>
    <xf numFmtId="0" fontId="23" fillId="3" borderId="2" xfId="0" applyFont="1" applyFill="1" applyBorder="1" applyAlignment="1">
      <alignment horizontal="left" vertical="top" wrapText="1"/>
    </xf>
    <xf numFmtId="0" fontId="23" fillId="3" borderId="3" xfId="0" applyFont="1" applyFill="1" applyBorder="1" applyAlignment="1">
      <alignment horizontal="left" vertical="top" wrapText="1"/>
    </xf>
    <xf numFmtId="0" fontId="19" fillId="0" borderId="2" xfId="0" applyFont="1" applyBorder="1" applyAlignment="1">
      <alignment horizontal="left"/>
    </xf>
    <xf numFmtId="0" fontId="19" fillId="0" borderId="5" xfId="0" applyFont="1" applyBorder="1" applyAlignment="1">
      <alignment horizontal="left"/>
    </xf>
    <xf numFmtId="0" fontId="2" fillId="0" borderId="0" xfId="0" applyFont="1" applyAlignment="1">
      <alignment horizontal="center" vertical="top"/>
    </xf>
    <xf numFmtId="164" fontId="2" fillId="0" borderId="0" xfId="1" applyNumberFormat="1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6" xfId="1" applyNumberFormat="1" applyFont="1" applyFill="1" applyBorder="1" applyAlignment="1">
      <alignment horizontal="center" vertical="center" wrapText="1"/>
    </xf>
    <xf numFmtId="164" fontId="2" fillId="0" borderId="7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6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165" fontId="4" fillId="0" borderId="0" xfId="0" applyNumberFormat="1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165" fontId="4" fillId="0" borderId="2" xfId="0" applyNumberFormat="1" applyFont="1" applyBorder="1" applyAlignment="1">
      <alignment horizontal="center" vertical="top" wrapText="1"/>
    </xf>
    <xf numFmtId="165" fontId="4" fillId="0" borderId="5" xfId="0" applyNumberFormat="1" applyFont="1" applyBorder="1" applyAlignment="1">
      <alignment horizontal="center" vertical="top" wrapText="1"/>
    </xf>
    <xf numFmtId="165" fontId="4" fillId="0" borderId="3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878416</xdr:colOff>
      <xdr:row>112</xdr:row>
      <xdr:rowOff>179917</xdr:rowOff>
    </xdr:from>
    <xdr:to>
      <xdr:col>4</xdr:col>
      <xdr:colOff>1111249</xdr:colOff>
      <xdr:row>116</xdr:row>
      <xdr:rowOff>116417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407583" y="103536750"/>
          <a:ext cx="2772833" cy="10054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ให้คณะประสานผู้รับผิดชอบ/ผู้สนใจหรือผู้ที่ได้รับมอบหมาย เข้ารับฟังแนวทางฯ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คณะใหญ่ 2 โครงการ คณะเล็ก 1 โครงการ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</xdr:col>
      <xdr:colOff>846666</xdr:colOff>
      <xdr:row>125</xdr:row>
      <xdr:rowOff>232834</xdr:rowOff>
    </xdr:from>
    <xdr:to>
      <xdr:col>4</xdr:col>
      <xdr:colOff>1079499</xdr:colOff>
      <xdr:row>129</xdr:row>
      <xdr:rowOff>95251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75833" y="108659084"/>
          <a:ext cx="2772833" cy="10054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ให้คณะประสานผู้รับผิดชอบ/ผู้สนใจหรือผู้ที่ได้รับมอบหมายเข้ารับฟังแนวทางฯ </a:t>
          </a: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คณะละ 2 โครงการ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635000</xdr:colOff>
      <xdr:row>53</xdr:row>
      <xdr:rowOff>21167</xdr:rowOff>
    </xdr:from>
    <xdr:to>
      <xdr:col>4</xdr:col>
      <xdr:colOff>635000</xdr:colOff>
      <xdr:row>56</xdr:row>
      <xdr:rowOff>169333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206500" y="44375917"/>
          <a:ext cx="2772833" cy="8784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ให้คณะประสานผู้รับผิดชอบ/ผู้สนใจหรือผู้ที่ได้รับมอบหมายเข้ารับฟังแนวทางฯ </a:t>
          </a: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ตามจำนวนหลักสูตรของคณะ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B1:G138"/>
  <sheetViews>
    <sheetView view="pageBreakPreview" topLeftCell="A110" zoomScale="90" zoomScaleNormal="90" zoomScaleSheetLayoutView="90" workbookViewId="0">
      <selection activeCell="F124" sqref="F124"/>
    </sheetView>
  </sheetViews>
  <sheetFormatPr defaultColWidth="9" defaultRowHeight="24"/>
  <cols>
    <col min="1" max="1" width="1.42578125" style="43" customWidth="1"/>
    <col min="2" max="2" width="5.42578125" style="43" customWidth="1"/>
    <col min="3" max="3" width="33.42578125" style="90" customWidth="1"/>
    <col min="4" max="4" width="14.140625" style="272" hidden="1" customWidth="1"/>
    <col min="5" max="5" width="22.42578125" style="273" customWidth="1"/>
    <col min="6" max="6" width="21.28515625" style="110" customWidth="1"/>
    <col min="7" max="7" width="21.85546875" style="25" customWidth="1"/>
    <col min="8" max="16384" width="9" style="43"/>
  </cols>
  <sheetData>
    <row r="1" spans="2:7" s="308" customFormat="1" ht="107.25" customHeight="1">
      <c r="B1" s="623" t="s">
        <v>946</v>
      </c>
      <c r="C1" s="623"/>
      <c r="D1" s="623"/>
      <c r="E1" s="623"/>
      <c r="F1" s="623"/>
      <c r="G1" s="623"/>
    </row>
    <row r="2" spans="2:7" hidden="1">
      <c r="C2" s="254" t="s">
        <v>1</v>
      </c>
      <c r="D2" s="255" t="e">
        <f>SUM(D5+#REF!+#REF!+#REF!)</f>
        <v>#REF!</v>
      </c>
      <c r="E2" s="256">
        <v>38131800</v>
      </c>
      <c r="F2" s="316" t="e">
        <f>SUM(E2-D2)</f>
        <v>#REF!</v>
      </c>
    </row>
    <row r="3" spans="2:7" s="134" customFormat="1" ht="22.5">
      <c r="B3" s="339"/>
      <c r="C3" s="149"/>
      <c r="D3" s="340"/>
      <c r="E3" s="341"/>
      <c r="F3" s="342"/>
      <c r="G3" s="133"/>
    </row>
    <row r="4" spans="2:7" s="134" customFormat="1" ht="22.5">
      <c r="B4" s="624" t="s">
        <v>3</v>
      </c>
      <c r="C4" s="624"/>
      <c r="D4" s="343" t="s">
        <v>4</v>
      </c>
      <c r="E4" s="343" t="s">
        <v>5</v>
      </c>
      <c r="F4" s="377" t="s">
        <v>6</v>
      </c>
      <c r="G4" s="344" t="s">
        <v>832</v>
      </c>
    </row>
    <row r="5" spans="2:7" s="134" customFormat="1" ht="22.5" hidden="1">
      <c r="B5" s="625" t="s">
        <v>1</v>
      </c>
      <c r="C5" s="626"/>
      <c r="D5" s="345">
        <f>SUM(D7+D72+D102+D110+D123)</f>
        <v>22285200</v>
      </c>
      <c r="E5" s="378"/>
      <c r="F5" s="379"/>
      <c r="G5" s="346"/>
    </row>
    <row r="6" spans="2:7" s="134" customFormat="1" ht="28.5" customHeight="1">
      <c r="B6" s="372" t="s">
        <v>1056</v>
      </c>
      <c r="C6" s="373"/>
      <c r="D6" s="374"/>
      <c r="E6" s="380"/>
      <c r="F6" s="381"/>
      <c r="G6" s="375"/>
    </row>
    <row r="7" spans="2:7" s="134" customFormat="1" ht="27.75" customHeight="1">
      <c r="B7" s="376" t="s">
        <v>431</v>
      </c>
      <c r="C7" s="376"/>
      <c r="D7" s="347">
        <f>SUM(D8:D69)</f>
        <v>12965200</v>
      </c>
      <c r="E7" s="348"/>
      <c r="F7" s="349"/>
      <c r="G7" s="350"/>
    </row>
    <row r="8" spans="2:7" s="134" customFormat="1" ht="90">
      <c r="B8" s="157" t="s">
        <v>8</v>
      </c>
      <c r="C8" s="301" t="s">
        <v>984</v>
      </c>
      <c r="D8" s="351">
        <v>165200</v>
      </c>
      <c r="E8" s="352" t="s">
        <v>652</v>
      </c>
      <c r="F8" s="352" t="s">
        <v>194</v>
      </c>
      <c r="G8" s="143" t="s">
        <v>772</v>
      </c>
    </row>
    <row r="9" spans="2:7" s="134" customFormat="1" ht="107.25" customHeight="1">
      <c r="B9" s="157" t="s">
        <v>12</v>
      </c>
      <c r="C9" s="301" t="s">
        <v>778</v>
      </c>
      <c r="D9" s="353">
        <v>300000</v>
      </c>
      <c r="E9" s="354" t="s">
        <v>654</v>
      </c>
      <c r="F9" s="352" t="s">
        <v>194</v>
      </c>
      <c r="G9" s="143" t="s">
        <v>772</v>
      </c>
    </row>
    <row r="10" spans="2:7" s="134" customFormat="1" ht="66" customHeight="1">
      <c r="B10" s="157" t="s">
        <v>16</v>
      </c>
      <c r="C10" s="301" t="s">
        <v>537</v>
      </c>
      <c r="D10" s="353">
        <v>250000</v>
      </c>
      <c r="E10" s="352" t="s">
        <v>653</v>
      </c>
      <c r="F10" s="352" t="s">
        <v>194</v>
      </c>
      <c r="G10" s="143" t="s">
        <v>773</v>
      </c>
    </row>
    <row r="11" spans="2:7" s="134" customFormat="1" ht="65.25" customHeight="1">
      <c r="B11" s="157" t="s">
        <v>19</v>
      </c>
      <c r="C11" s="355" t="s">
        <v>985</v>
      </c>
      <c r="D11" s="356">
        <v>200000</v>
      </c>
      <c r="E11" s="357" t="s">
        <v>534</v>
      </c>
      <c r="F11" s="352" t="s">
        <v>194</v>
      </c>
      <c r="G11" s="143" t="s">
        <v>777</v>
      </c>
    </row>
    <row r="12" spans="2:7" s="134" customFormat="1" ht="66.75" customHeight="1">
      <c r="B12" s="157" t="s">
        <v>22</v>
      </c>
      <c r="C12" s="301" t="s">
        <v>779</v>
      </c>
      <c r="D12" s="353">
        <v>300000</v>
      </c>
      <c r="E12" s="358" t="s">
        <v>651</v>
      </c>
      <c r="F12" s="352" t="s">
        <v>194</v>
      </c>
      <c r="G12" s="143" t="s">
        <v>774</v>
      </c>
    </row>
    <row r="13" spans="2:7" s="134" customFormat="1" ht="103.5" customHeight="1">
      <c r="B13" s="157" t="s">
        <v>25</v>
      </c>
      <c r="C13" s="301" t="s">
        <v>986</v>
      </c>
      <c r="D13" s="359">
        <v>300000</v>
      </c>
      <c r="E13" s="354" t="s">
        <v>650</v>
      </c>
      <c r="F13" s="352" t="s">
        <v>194</v>
      </c>
      <c r="G13" s="143" t="s">
        <v>780</v>
      </c>
    </row>
    <row r="14" spans="2:7" s="134" customFormat="1" ht="112.5">
      <c r="B14" s="157" t="s">
        <v>169</v>
      </c>
      <c r="C14" s="301" t="s">
        <v>1040</v>
      </c>
      <c r="D14" s="359">
        <v>200000</v>
      </c>
      <c r="E14" s="352" t="s">
        <v>544</v>
      </c>
      <c r="F14" s="352" t="s">
        <v>543</v>
      </c>
      <c r="G14" s="143" t="s">
        <v>781</v>
      </c>
    </row>
    <row r="15" spans="2:7" s="134" customFormat="1" ht="90" customHeight="1">
      <c r="B15" s="157" t="s">
        <v>441</v>
      </c>
      <c r="C15" s="301" t="s">
        <v>987</v>
      </c>
      <c r="D15" s="359">
        <v>200000</v>
      </c>
      <c r="E15" s="354" t="s">
        <v>547</v>
      </c>
      <c r="F15" s="352" t="s">
        <v>543</v>
      </c>
      <c r="G15" s="143" t="s">
        <v>781</v>
      </c>
    </row>
    <row r="16" spans="2:7" s="134" customFormat="1" ht="44.25" customHeight="1">
      <c r="B16" s="157" t="s">
        <v>442</v>
      </c>
      <c r="C16" s="301" t="s">
        <v>783</v>
      </c>
      <c r="D16" s="359">
        <v>250000</v>
      </c>
      <c r="E16" s="352" t="s">
        <v>36</v>
      </c>
      <c r="F16" s="352" t="s">
        <v>543</v>
      </c>
      <c r="G16" s="143" t="s">
        <v>775</v>
      </c>
    </row>
    <row r="17" spans="2:7" s="134" customFormat="1" ht="63.75" customHeight="1">
      <c r="B17" s="157" t="s">
        <v>443</v>
      </c>
      <c r="C17" s="301" t="s">
        <v>988</v>
      </c>
      <c r="D17" s="359">
        <v>200000</v>
      </c>
      <c r="E17" s="354" t="s">
        <v>544</v>
      </c>
      <c r="F17" s="352" t="s">
        <v>543</v>
      </c>
      <c r="G17" s="143" t="s">
        <v>775</v>
      </c>
    </row>
    <row r="18" spans="2:7" s="134" customFormat="1" ht="45.75" customHeight="1">
      <c r="B18" s="157" t="s">
        <v>444</v>
      </c>
      <c r="C18" s="301" t="s">
        <v>784</v>
      </c>
      <c r="D18" s="359">
        <v>200000</v>
      </c>
      <c r="E18" s="354" t="s">
        <v>86</v>
      </c>
      <c r="F18" s="352" t="s">
        <v>543</v>
      </c>
      <c r="G18" s="143" t="s">
        <v>776</v>
      </c>
    </row>
    <row r="19" spans="2:7" s="134" customFormat="1" ht="86.25" customHeight="1">
      <c r="B19" s="157" t="s">
        <v>445</v>
      </c>
      <c r="C19" s="301" t="s">
        <v>548</v>
      </c>
      <c r="D19" s="356">
        <v>300000</v>
      </c>
      <c r="E19" s="357" t="s">
        <v>40</v>
      </c>
      <c r="F19" s="352" t="s">
        <v>543</v>
      </c>
      <c r="G19" s="143" t="s">
        <v>866</v>
      </c>
    </row>
    <row r="20" spans="2:7" s="134" customFormat="1" ht="123" customHeight="1">
      <c r="B20" s="157" t="s">
        <v>446</v>
      </c>
      <c r="C20" s="301" t="s">
        <v>989</v>
      </c>
      <c r="D20" s="359">
        <v>250000</v>
      </c>
      <c r="E20" s="354" t="s">
        <v>549</v>
      </c>
      <c r="F20" s="352" t="s">
        <v>550</v>
      </c>
      <c r="G20" s="143" t="s">
        <v>785</v>
      </c>
    </row>
    <row r="21" spans="2:7" s="134" customFormat="1" ht="63" customHeight="1">
      <c r="B21" s="157" t="s">
        <v>447</v>
      </c>
      <c r="C21" s="301" t="s">
        <v>552</v>
      </c>
      <c r="D21" s="356">
        <v>200000</v>
      </c>
      <c r="E21" s="352" t="s">
        <v>655</v>
      </c>
      <c r="F21" s="352" t="s">
        <v>550</v>
      </c>
      <c r="G21" s="143" t="s">
        <v>786</v>
      </c>
    </row>
    <row r="22" spans="2:7" s="134" customFormat="1" ht="43.5" customHeight="1">
      <c r="B22" s="157" t="s">
        <v>448</v>
      </c>
      <c r="C22" s="301" t="s">
        <v>990</v>
      </c>
      <c r="D22" s="356">
        <v>100000</v>
      </c>
      <c r="E22" s="352" t="s">
        <v>553</v>
      </c>
      <c r="F22" s="352" t="s">
        <v>550</v>
      </c>
      <c r="G22" s="143" t="s">
        <v>785</v>
      </c>
    </row>
    <row r="23" spans="2:7" s="134" customFormat="1" ht="104.25" customHeight="1">
      <c r="B23" s="157" t="s">
        <v>449</v>
      </c>
      <c r="C23" s="301" t="s">
        <v>557</v>
      </c>
      <c r="D23" s="356">
        <v>200000</v>
      </c>
      <c r="E23" s="352" t="s">
        <v>656</v>
      </c>
      <c r="F23" s="352" t="s">
        <v>550</v>
      </c>
      <c r="G23" s="157" t="s">
        <v>787</v>
      </c>
    </row>
    <row r="24" spans="2:7" s="134" customFormat="1" ht="131.25" customHeight="1">
      <c r="B24" s="157" t="s">
        <v>450</v>
      </c>
      <c r="C24" s="301" t="s">
        <v>788</v>
      </c>
      <c r="D24" s="356">
        <v>300000</v>
      </c>
      <c r="E24" s="354" t="s">
        <v>565</v>
      </c>
      <c r="F24" s="352" t="s">
        <v>550</v>
      </c>
      <c r="G24" s="157" t="s">
        <v>789</v>
      </c>
    </row>
    <row r="25" spans="2:7" s="134" customFormat="1" ht="64.5" customHeight="1">
      <c r="B25" s="157" t="s">
        <v>451</v>
      </c>
      <c r="C25" s="301" t="s">
        <v>991</v>
      </c>
      <c r="D25" s="359">
        <v>200000</v>
      </c>
      <c r="E25" s="354" t="s">
        <v>570</v>
      </c>
      <c r="F25" s="352" t="s">
        <v>15</v>
      </c>
      <c r="G25" s="143" t="s">
        <v>790</v>
      </c>
    </row>
    <row r="26" spans="2:7" s="134" customFormat="1" ht="45" customHeight="1">
      <c r="B26" s="157" t="s">
        <v>452</v>
      </c>
      <c r="C26" s="301" t="s">
        <v>992</v>
      </c>
      <c r="D26" s="359">
        <v>100000</v>
      </c>
      <c r="E26" s="360" t="s">
        <v>574</v>
      </c>
      <c r="F26" s="352" t="s">
        <v>15</v>
      </c>
      <c r="G26" s="143" t="s">
        <v>791</v>
      </c>
    </row>
    <row r="27" spans="2:7" s="134" customFormat="1" ht="67.5">
      <c r="B27" s="157" t="s">
        <v>453</v>
      </c>
      <c r="C27" s="301" t="s">
        <v>792</v>
      </c>
      <c r="D27" s="359">
        <v>200000</v>
      </c>
      <c r="E27" s="354" t="s">
        <v>659</v>
      </c>
      <c r="F27" s="352" t="s">
        <v>15</v>
      </c>
      <c r="G27" s="157" t="s">
        <v>793</v>
      </c>
    </row>
    <row r="28" spans="2:7" s="134" customFormat="1" ht="66" customHeight="1">
      <c r="B28" s="157" t="s">
        <v>454</v>
      </c>
      <c r="C28" s="301" t="s">
        <v>794</v>
      </c>
      <c r="D28" s="359">
        <v>150000</v>
      </c>
      <c r="E28" s="309" t="s">
        <v>891</v>
      </c>
      <c r="F28" s="352" t="s">
        <v>15</v>
      </c>
      <c r="G28" s="157" t="s">
        <v>795</v>
      </c>
    </row>
    <row r="29" spans="2:7" s="134" customFormat="1" ht="119.25" customHeight="1">
      <c r="B29" s="157" t="s">
        <v>455</v>
      </c>
      <c r="C29" s="301" t="s">
        <v>993</v>
      </c>
      <c r="D29" s="359">
        <v>150000</v>
      </c>
      <c r="E29" s="354" t="s">
        <v>578</v>
      </c>
      <c r="F29" s="352" t="s">
        <v>15</v>
      </c>
      <c r="G29" s="143" t="s">
        <v>798</v>
      </c>
    </row>
    <row r="30" spans="2:7" s="134" customFormat="1" ht="44.25" customHeight="1">
      <c r="B30" s="157" t="s">
        <v>456</v>
      </c>
      <c r="C30" s="301" t="s">
        <v>994</v>
      </c>
      <c r="D30" s="359">
        <v>150000</v>
      </c>
      <c r="E30" s="354" t="s">
        <v>585</v>
      </c>
      <c r="F30" s="352" t="s">
        <v>15</v>
      </c>
      <c r="G30" s="143" t="s">
        <v>796</v>
      </c>
    </row>
    <row r="31" spans="2:7" s="134" customFormat="1" ht="45" customHeight="1">
      <c r="B31" s="157" t="s">
        <v>457</v>
      </c>
      <c r="C31" s="301" t="s">
        <v>799</v>
      </c>
      <c r="D31" s="359">
        <v>200000</v>
      </c>
      <c r="E31" s="352" t="s">
        <v>658</v>
      </c>
      <c r="F31" s="352" t="s">
        <v>15</v>
      </c>
      <c r="G31" s="157" t="s">
        <v>800</v>
      </c>
    </row>
    <row r="32" spans="2:7" s="134" customFormat="1" ht="43.5" customHeight="1">
      <c r="B32" s="157" t="s">
        <v>458</v>
      </c>
      <c r="C32" s="301" t="s">
        <v>573</v>
      </c>
      <c r="D32" s="359">
        <v>200000</v>
      </c>
      <c r="E32" s="360" t="s">
        <v>657</v>
      </c>
      <c r="F32" s="352" t="s">
        <v>15</v>
      </c>
      <c r="G32" s="143" t="s">
        <v>857</v>
      </c>
    </row>
    <row r="33" spans="2:7" s="134" customFormat="1" ht="63" customHeight="1">
      <c r="B33" s="157" t="s">
        <v>459</v>
      </c>
      <c r="C33" s="301" t="s">
        <v>576</v>
      </c>
      <c r="D33" s="359">
        <v>100000</v>
      </c>
      <c r="E33" s="354" t="s">
        <v>577</v>
      </c>
      <c r="F33" s="352" t="s">
        <v>15</v>
      </c>
      <c r="G33" s="143" t="s">
        <v>801</v>
      </c>
    </row>
    <row r="34" spans="2:7" s="134" customFormat="1" ht="45.75" customHeight="1">
      <c r="B34" s="157" t="s">
        <v>460</v>
      </c>
      <c r="C34" s="301" t="s">
        <v>995</v>
      </c>
      <c r="D34" s="359">
        <v>200000</v>
      </c>
      <c r="E34" s="354" t="s">
        <v>582</v>
      </c>
      <c r="F34" s="352" t="s">
        <v>15</v>
      </c>
      <c r="G34" s="143" t="s">
        <v>802</v>
      </c>
    </row>
    <row r="35" spans="2:7" s="134" customFormat="1" ht="88.5" customHeight="1">
      <c r="B35" s="157" t="s">
        <v>461</v>
      </c>
      <c r="C35" s="301" t="s">
        <v>583</v>
      </c>
      <c r="D35" s="359">
        <v>250000</v>
      </c>
      <c r="E35" s="354" t="s">
        <v>92</v>
      </c>
      <c r="F35" s="352" t="s">
        <v>15</v>
      </c>
      <c r="G35" s="157" t="s">
        <v>803</v>
      </c>
    </row>
    <row r="36" spans="2:7" s="134" customFormat="1" ht="87.75" customHeight="1">
      <c r="B36" s="157" t="s">
        <v>462</v>
      </c>
      <c r="C36" s="301" t="s">
        <v>1057</v>
      </c>
      <c r="D36" s="359">
        <v>150000</v>
      </c>
      <c r="E36" s="354" t="s">
        <v>661</v>
      </c>
      <c r="F36" s="352" t="s">
        <v>15</v>
      </c>
      <c r="G36" s="143" t="s">
        <v>801</v>
      </c>
    </row>
    <row r="37" spans="2:7" s="134" customFormat="1" ht="60.75" customHeight="1">
      <c r="B37" s="157" t="s">
        <v>463</v>
      </c>
      <c r="C37" s="301" t="s">
        <v>584</v>
      </c>
      <c r="D37" s="359">
        <v>150000</v>
      </c>
      <c r="E37" s="354" t="s">
        <v>660</v>
      </c>
      <c r="F37" s="352" t="s">
        <v>15</v>
      </c>
      <c r="G37" s="143" t="s">
        <v>866</v>
      </c>
    </row>
    <row r="38" spans="2:7" s="134" customFormat="1" ht="119.25" customHeight="1">
      <c r="B38" s="191"/>
      <c r="C38" s="390"/>
      <c r="D38" s="389"/>
      <c r="E38" s="391"/>
      <c r="F38" s="392"/>
      <c r="G38" s="189"/>
    </row>
    <row r="39" spans="2:7" s="134" customFormat="1" ht="28.5" customHeight="1">
      <c r="B39" s="372" t="s">
        <v>1058</v>
      </c>
      <c r="C39" s="373"/>
      <c r="D39" s="374"/>
      <c r="E39" s="380"/>
      <c r="F39" s="381"/>
      <c r="G39" s="375"/>
    </row>
    <row r="40" spans="2:7" s="134" customFormat="1" ht="79.5" customHeight="1">
      <c r="B40" s="157" t="s">
        <v>464</v>
      </c>
      <c r="C40" s="301" t="s">
        <v>996</v>
      </c>
      <c r="D40" s="353">
        <v>200000</v>
      </c>
      <c r="E40" s="352" t="s">
        <v>894</v>
      </c>
      <c r="F40" s="352" t="s">
        <v>58</v>
      </c>
      <c r="G40" s="157" t="s">
        <v>804</v>
      </c>
    </row>
    <row r="41" spans="2:7" s="134" customFormat="1" ht="81" customHeight="1">
      <c r="B41" s="157" t="s">
        <v>465</v>
      </c>
      <c r="C41" s="301" t="s">
        <v>997</v>
      </c>
      <c r="D41" s="353">
        <v>250000</v>
      </c>
      <c r="E41" s="352" t="s">
        <v>893</v>
      </c>
      <c r="F41" s="352" t="s">
        <v>58</v>
      </c>
      <c r="G41" s="143" t="s">
        <v>805</v>
      </c>
    </row>
    <row r="42" spans="2:7" s="134" customFormat="1" ht="81" customHeight="1">
      <c r="B42" s="157" t="s">
        <v>466</v>
      </c>
      <c r="C42" s="301" t="s">
        <v>998</v>
      </c>
      <c r="D42" s="353">
        <v>200000</v>
      </c>
      <c r="E42" s="360" t="s">
        <v>892</v>
      </c>
      <c r="F42" s="352" t="s">
        <v>58</v>
      </c>
      <c r="G42" s="143" t="s">
        <v>806</v>
      </c>
    </row>
    <row r="43" spans="2:7" s="134" customFormat="1" ht="62.25" customHeight="1">
      <c r="B43" s="157" t="s">
        <v>467</v>
      </c>
      <c r="C43" s="301" t="s">
        <v>999</v>
      </c>
      <c r="D43" s="353">
        <v>150000</v>
      </c>
      <c r="E43" s="352" t="s">
        <v>895</v>
      </c>
      <c r="F43" s="352" t="s">
        <v>58</v>
      </c>
      <c r="G43" s="143" t="s">
        <v>807</v>
      </c>
    </row>
    <row r="44" spans="2:7" s="134" customFormat="1" ht="135" customHeight="1">
      <c r="B44" s="157" t="s">
        <v>468</v>
      </c>
      <c r="C44" s="469" t="s">
        <v>1000</v>
      </c>
      <c r="D44" s="470">
        <v>400000</v>
      </c>
      <c r="E44" s="471" t="s">
        <v>896</v>
      </c>
      <c r="F44" s="471" t="s">
        <v>58</v>
      </c>
      <c r="G44" s="472" t="s">
        <v>808</v>
      </c>
    </row>
    <row r="45" spans="2:7" s="134" customFormat="1" ht="66" customHeight="1">
      <c r="B45" s="157" t="s">
        <v>469</v>
      </c>
      <c r="C45" s="301" t="s">
        <v>1001</v>
      </c>
      <c r="D45" s="353">
        <v>150000</v>
      </c>
      <c r="E45" s="352" t="s">
        <v>897</v>
      </c>
      <c r="F45" s="352" t="s">
        <v>58</v>
      </c>
      <c r="G45" s="143" t="s">
        <v>809</v>
      </c>
    </row>
    <row r="46" spans="2:7" s="134" customFormat="1" ht="118.5" customHeight="1">
      <c r="B46" s="157" t="s">
        <v>470</v>
      </c>
      <c r="C46" s="301" t="s">
        <v>1002</v>
      </c>
      <c r="D46" s="356">
        <v>400000</v>
      </c>
      <c r="E46" s="352" t="s">
        <v>709</v>
      </c>
      <c r="F46" s="352" t="s">
        <v>58</v>
      </c>
      <c r="G46" s="143" t="s">
        <v>810</v>
      </c>
    </row>
    <row r="47" spans="2:7" s="134" customFormat="1" ht="81" customHeight="1">
      <c r="B47" s="157" t="s">
        <v>471</v>
      </c>
      <c r="C47" s="301" t="s">
        <v>811</v>
      </c>
      <c r="D47" s="353">
        <v>300000</v>
      </c>
      <c r="E47" s="352" t="s">
        <v>898</v>
      </c>
      <c r="F47" s="352" t="s">
        <v>58</v>
      </c>
      <c r="G47" s="143" t="s">
        <v>810</v>
      </c>
    </row>
    <row r="48" spans="2:7" s="134" customFormat="1" ht="99.75" customHeight="1">
      <c r="B48" s="157" t="s">
        <v>472</v>
      </c>
      <c r="C48" s="301" t="s">
        <v>1003</v>
      </c>
      <c r="D48" s="353">
        <v>200000</v>
      </c>
      <c r="E48" s="352" t="s">
        <v>899</v>
      </c>
      <c r="F48" s="352" t="s">
        <v>58</v>
      </c>
      <c r="G48" s="143" t="s">
        <v>812</v>
      </c>
    </row>
    <row r="49" spans="2:7" s="134" customFormat="1" ht="118.5" customHeight="1">
      <c r="B49" s="157" t="s">
        <v>473</v>
      </c>
      <c r="C49" s="301" t="s">
        <v>1004</v>
      </c>
      <c r="D49" s="356">
        <v>250000</v>
      </c>
      <c r="E49" s="352" t="s">
        <v>708</v>
      </c>
      <c r="F49" s="352" t="s">
        <v>58</v>
      </c>
      <c r="G49" s="143" t="s">
        <v>813</v>
      </c>
    </row>
    <row r="50" spans="2:7" s="134" customFormat="1" ht="81" customHeight="1">
      <c r="B50" s="157" t="s">
        <v>474</v>
      </c>
      <c r="C50" s="301" t="s">
        <v>1005</v>
      </c>
      <c r="D50" s="353">
        <v>200000</v>
      </c>
      <c r="E50" s="352" t="s">
        <v>900</v>
      </c>
      <c r="F50" s="352" t="s">
        <v>58</v>
      </c>
      <c r="G50" s="143" t="s">
        <v>813</v>
      </c>
    </row>
    <row r="51" spans="2:7" s="134" customFormat="1" ht="84.75" customHeight="1">
      <c r="B51" s="157" t="s">
        <v>475</v>
      </c>
      <c r="C51" s="301" t="s">
        <v>1006</v>
      </c>
      <c r="D51" s="353">
        <v>200000</v>
      </c>
      <c r="E51" s="352" t="s">
        <v>901</v>
      </c>
      <c r="F51" s="352" t="s">
        <v>58</v>
      </c>
      <c r="G51" s="143" t="s">
        <v>813</v>
      </c>
    </row>
    <row r="52" spans="2:7" s="134" customFormat="1" ht="80.25" customHeight="1">
      <c r="B52" s="157" t="s">
        <v>476</v>
      </c>
      <c r="C52" s="301" t="s">
        <v>1007</v>
      </c>
      <c r="D52" s="353">
        <v>200000</v>
      </c>
      <c r="E52" s="352" t="s">
        <v>902</v>
      </c>
      <c r="F52" s="352" t="s">
        <v>58</v>
      </c>
      <c r="G52" s="143" t="s">
        <v>814</v>
      </c>
    </row>
    <row r="53" spans="2:7" s="134" customFormat="1" ht="80.25" customHeight="1">
      <c r="B53" s="157" t="s">
        <v>522</v>
      </c>
      <c r="C53" s="301" t="s">
        <v>1008</v>
      </c>
      <c r="D53" s="353">
        <v>200000</v>
      </c>
      <c r="E53" s="352" t="s">
        <v>903</v>
      </c>
      <c r="F53" s="352" t="s">
        <v>58</v>
      </c>
      <c r="G53" s="143" t="s">
        <v>814</v>
      </c>
    </row>
    <row r="54" spans="2:7" s="134" customFormat="1" ht="112.5">
      <c r="B54" s="157" t="s">
        <v>681</v>
      </c>
      <c r="C54" s="301" t="s">
        <v>1009</v>
      </c>
      <c r="D54" s="353">
        <v>150000</v>
      </c>
      <c r="E54" s="352" t="s">
        <v>904</v>
      </c>
      <c r="F54" s="352" t="s">
        <v>58</v>
      </c>
      <c r="G54" s="143" t="s">
        <v>815</v>
      </c>
    </row>
    <row r="55" spans="2:7" s="134" customFormat="1" ht="112.5">
      <c r="B55" s="157" t="s">
        <v>682</v>
      </c>
      <c r="C55" s="301" t="s">
        <v>711</v>
      </c>
      <c r="D55" s="356">
        <v>300000</v>
      </c>
      <c r="E55" s="352" t="s">
        <v>710</v>
      </c>
      <c r="F55" s="352" t="s">
        <v>58</v>
      </c>
      <c r="G55" s="143" t="s">
        <v>866</v>
      </c>
    </row>
    <row r="56" spans="2:7" s="134" customFormat="1" ht="90">
      <c r="B56" s="157" t="s">
        <v>683</v>
      </c>
      <c r="C56" s="301" t="s">
        <v>1010</v>
      </c>
      <c r="D56" s="353">
        <v>150000</v>
      </c>
      <c r="E56" s="352" t="s">
        <v>610</v>
      </c>
      <c r="F56" s="352" t="s">
        <v>640</v>
      </c>
      <c r="G56" s="143" t="s">
        <v>816</v>
      </c>
    </row>
    <row r="57" spans="2:7" s="134" customFormat="1" ht="65.25" customHeight="1">
      <c r="B57" s="157" t="s">
        <v>684</v>
      </c>
      <c r="C57" s="301" t="s">
        <v>1011</v>
      </c>
      <c r="D57" s="353">
        <v>150000</v>
      </c>
      <c r="E57" s="352" t="s">
        <v>663</v>
      </c>
      <c r="F57" s="352" t="s">
        <v>640</v>
      </c>
      <c r="G57" s="143" t="s">
        <v>818</v>
      </c>
    </row>
    <row r="58" spans="2:7" s="134" customFormat="1" ht="101.25" customHeight="1">
      <c r="B58" s="157" t="s">
        <v>685</v>
      </c>
      <c r="C58" s="301" t="s">
        <v>1012</v>
      </c>
      <c r="D58" s="353">
        <v>250000</v>
      </c>
      <c r="E58" s="352" t="s">
        <v>613</v>
      </c>
      <c r="F58" s="352" t="s">
        <v>640</v>
      </c>
      <c r="G58" s="143" t="s">
        <v>819</v>
      </c>
    </row>
    <row r="59" spans="2:7" s="134" customFormat="1" ht="67.5">
      <c r="B59" s="157" t="s">
        <v>686</v>
      </c>
      <c r="C59" s="301" t="s">
        <v>611</v>
      </c>
      <c r="D59" s="353">
        <v>200000</v>
      </c>
      <c r="E59" s="352" t="s">
        <v>612</v>
      </c>
      <c r="F59" s="352" t="s">
        <v>640</v>
      </c>
      <c r="G59" s="143" t="s">
        <v>866</v>
      </c>
    </row>
    <row r="60" spans="2:7" s="134" customFormat="1" ht="90">
      <c r="B60" s="157" t="s">
        <v>687</v>
      </c>
      <c r="C60" s="301" t="s">
        <v>1013</v>
      </c>
      <c r="D60" s="353">
        <v>200000</v>
      </c>
      <c r="E60" s="352" t="s">
        <v>643</v>
      </c>
      <c r="F60" s="360" t="s">
        <v>96</v>
      </c>
      <c r="G60" s="143" t="s">
        <v>820</v>
      </c>
    </row>
    <row r="61" spans="2:7" s="134" customFormat="1" ht="60" customHeight="1">
      <c r="B61" s="157" t="s">
        <v>688</v>
      </c>
      <c r="C61" s="301" t="s">
        <v>647</v>
      </c>
      <c r="D61" s="356">
        <v>200000</v>
      </c>
      <c r="E61" s="352" t="s">
        <v>648</v>
      </c>
      <c r="F61" s="360" t="s">
        <v>96</v>
      </c>
      <c r="G61" s="157" t="s">
        <v>834</v>
      </c>
    </row>
    <row r="62" spans="2:7" s="134" customFormat="1" ht="42" customHeight="1">
      <c r="B62" s="157" t="s">
        <v>689</v>
      </c>
      <c r="C62" s="301" t="s">
        <v>821</v>
      </c>
      <c r="D62" s="353">
        <v>150000</v>
      </c>
      <c r="E62" s="352" t="s">
        <v>645</v>
      </c>
      <c r="F62" s="360" t="s">
        <v>96</v>
      </c>
      <c r="G62" s="143" t="s">
        <v>822</v>
      </c>
    </row>
    <row r="63" spans="2:7" s="134" customFormat="1" ht="90">
      <c r="B63" s="157" t="s">
        <v>690</v>
      </c>
      <c r="C63" s="355" t="s">
        <v>823</v>
      </c>
      <c r="D63" s="353">
        <v>350000</v>
      </c>
      <c r="E63" s="357" t="s">
        <v>905</v>
      </c>
      <c r="F63" s="352" t="s">
        <v>523</v>
      </c>
      <c r="G63" s="157" t="s">
        <v>810</v>
      </c>
    </row>
    <row r="64" spans="2:7" s="134" customFormat="1" ht="45">
      <c r="B64" s="157" t="s">
        <v>691</v>
      </c>
      <c r="C64" s="469" t="s">
        <v>1059</v>
      </c>
      <c r="D64" s="470">
        <v>200000</v>
      </c>
      <c r="E64" s="473" t="s">
        <v>649</v>
      </c>
      <c r="F64" s="471" t="s">
        <v>528</v>
      </c>
      <c r="G64" s="472" t="s">
        <v>1060</v>
      </c>
    </row>
    <row r="65" spans="2:7" s="134" customFormat="1" ht="112.5">
      <c r="B65" s="157" t="s">
        <v>692</v>
      </c>
      <c r="C65" s="301" t="s">
        <v>1014</v>
      </c>
      <c r="D65" s="353">
        <v>600000</v>
      </c>
      <c r="E65" s="352" t="s">
        <v>125</v>
      </c>
      <c r="F65" s="352" t="s">
        <v>607</v>
      </c>
      <c r="G65" s="157" t="s">
        <v>810</v>
      </c>
    </row>
    <row r="66" spans="2:7" s="134" customFormat="1" ht="84" customHeight="1">
      <c r="B66" s="157" t="s">
        <v>693</v>
      </c>
      <c r="C66" s="301" t="s">
        <v>1015</v>
      </c>
      <c r="D66" s="353">
        <v>250000</v>
      </c>
      <c r="E66" s="352" t="s">
        <v>605</v>
      </c>
      <c r="F66" s="352" t="s">
        <v>607</v>
      </c>
      <c r="G66" s="143" t="s">
        <v>828</v>
      </c>
    </row>
    <row r="67" spans="2:7" s="134" customFormat="1" ht="67.5">
      <c r="B67" s="157" t="s">
        <v>694</v>
      </c>
      <c r="C67" s="99" t="s">
        <v>1016</v>
      </c>
      <c r="D67" s="353">
        <v>100000</v>
      </c>
      <c r="E67" s="352" t="s">
        <v>662</v>
      </c>
      <c r="F67" s="352" t="s">
        <v>607</v>
      </c>
      <c r="G67" s="157" t="s">
        <v>830</v>
      </c>
    </row>
    <row r="68" spans="2:7" s="134" customFormat="1" ht="79.5" customHeight="1">
      <c r="B68" s="157" t="s">
        <v>695</v>
      </c>
      <c r="C68" s="301" t="s">
        <v>1017</v>
      </c>
      <c r="D68" s="353">
        <v>100000</v>
      </c>
      <c r="E68" s="352" t="s">
        <v>606</v>
      </c>
      <c r="F68" s="352" t="s">
        <v>607</v>
      </c>
      <c r="G68" s="143" t="s">
        <v>831</v>
      </c>
    </row>
    <row r="69" spans="2:7" s="134" customFormat="1" ht="68.25" customHeight="1">
      <c r="B69" s="157" t="s">
        <v>696</v>
      </c>
      <c r="C69" s="301" t="s">
        <v>531</v>
      </c>
      <c r="D69" s="353">
        <v>200000</v>
      </c>
      <c r="E69" s="354" t="s">
        <v>532</v>
      </c>
      <c r="F69" s="352" t="s">
        <v>530</v>
      </c>
      <c r="G69" s="393" t="s">
        <v>814</v>
      </c>
    </row>
    <row r="70" spans="2:7" s="134" customFormat="1" ht="147.75" customHeight="1">
      <c r="B70" s="198"/>
      <c r="C70" s="394"/>
      <c r="D70" s="395"/>
      <c r="E70" s="396"/>
      <c r="F70" s="397"/>
      <c r="G70" s="190"/>
    </row>
    <row r="71" spans="2:7" s="134" customFormat="1" ht="28.5" customHeight="1">
      <c r="B71" s="372" t="s">
        <v>1061</v>
      </c>
      <c r="C71" s="373"/>
      <c r="D71" s="374"/>
      <c r="E71" s="380"/>
      <c r="F71" s="381"/>
      <c r="G71" s="375"/>
    </row>
    <row r="72" spans="2:7" s="134" customFormat="1" ht="25.5" customHeight="1">
      <c r="B72" s="383" t="s">
        <v>432</v>
      </c>
      <c r="C72" s="382"/>
      <c r="D72" s="347">
        <f>SUM(D73:D100)</f>
        <v>5570000</v>
      </c>
      <c r="E72" s="361"/>
      <c r="F72" s="349"/>
      <c r="G72" s="350"/>
    </row>
    <row r="73" spans="2:7" s="134" customFormat="1" ht="63" customHeight="1">
      <c r="B73" s="157" t="s">
        <v>29</v>
      </c>
      <c r="C73" s="355" t="s">
        <v>1018</v>
      </c>
      <c r="D73" s="353">
        <v>250000</v>
      </c>
      <c r="E73" s="352" t="s">
        <v>538</v>
      </c>
      <c r="F73" s="352" t="s">
        <v>194</v>
      </c>
      <c r="G73" s="143" t="s">
        <v>835</v>
      </c>
    </row>
    <row r="74" spans="2:7" s="134" customFormat="1" ht="84" customHeight="1">
      <c r="B74" s="157" t="s">
        <v>31</v>
      </c>
      <c r="C74" s="355" t="s">
        <v>1019</v>
      </c>
      <c r="D74" s="353">
        <v>200000</v>
      </c>
      <c r="E74" s="358" t="s">
        <v>539</v>
      </c>
      <c r="F74" s="352" t="s">
        <v>194</v>
      </c>
      <c r="G74" s="143" t="s">
        <v>836</v>
      </c>
    </row>
    <row r="75" spans="2:7" s="134" customFormat="1" ht="70.5" customHeight="1">
      <c r="B75" s="157" t="s">
        <v>34</v>
      </c>
      <c r="C75" s="301" t="s">
        <v>1020</v>
      </c>
      <c r="D75" s="356">
        <v>250000</v>
      </c>
      <c r="E75" s="357" t="s">
        <v>664</v>
      </c>
      <c r="F75" s="352" t="s">
        <v>194</v>
      </c>
      <c r="G75" s="143" t="s">
        <v>837</v>
      </c>
    </row>
    <row r="76" spans="2:7" s="134" customFormat="1" ht="105.75" customHeight="1">
      <c r="B76" s="157" t="s">
        <v>38</v>
      </c>
      <c r="C76" s="301" t="s">
        <v>1021</v>
      </c>
      <c r="D76" s="353">
        <v>200000</v>
      </c>
      <c r="E76" s="352" t="s">
        <v>662</v>
      </c>
      <c r="F76" s="352" t="s">
        <v>194</v>
      </c>
      <c r="G76" s="157" t="s">
        <v>838</v>
      </c>
    </row>
    <row r="77" spans="2:7" s="134" customFormat="1" ht="63.75" customHeight="1">
      <c r="B77" s="157" t="s">
        <v>41</v>
      </c>
      <c r="C77" s="301" t="s">
        <v>536</v>
      </c>
      <c r="D77" s="356">
        <v>300000</v>
      </c>
      <c r="E77" s="362" t="s">
        <v>1080</v>
      </c>
      <c r="F77" s="352" t="s">
        <v>194</v>
      </c>
      <c r="G77" s="143" t="s">
        <v>839</v>
      </c>
    </row>
    <row r="78" spans="2:7" s="134" customFormat="1" ht="84.75" customHeight="1">
      <c r="B78" s="157" t="s">
        <v>44</v>
      </c>
      <c r="C78" s="301" t="s">
        <v>1022</v>
      </c>
      <c r="D78" s="359">
        <v>100000</v>
      </c>
      <c r="E78" s="352" t="s">
        <v>542</v>
      </c>
      <c r="F78" s="352" t="s">
        <v>543</v>
      </c>
      <c r="G78" s="143" t="s">
        <v>840</v>
      </c>
    </row>
    <row r="79" spans="2:7" s="134" customFormat="1" ht="66.75" customHeight="1">
      <c r="B79" s="157" t="s">
        <v>47</v>
      </c>
      <c r="C79" s="301" t="s">
        <v>1023</v>
      </c>
      <c r="D79" s="359">
        <v>250000</v>
      </c>
      <c r="E79" s="360" t="s">
        <v>665</v>
      </c>
      <c r="F79" s="352" t="s">
        <v>550</v>
      </c>
      <c r="G79" s="143" t="s">
        <v>841</v>
      </c>
    </row>
    <row r="80" spans="2:7" s="134" customFormat="1" ht="44.25" customHeight="1">
      <c r="B80" s="157" t="s">
        <v>207</v>
      </c>
      <c r="C80" s="301" t="s">
        <v>842</v>
      </c>
      <c r="D80" s="356">
        <v>200000</v>
      </c>
      <c r="E80" s="358" t="s">
        <v>564</v>
      </c>
      <c r="F80" s="352" t="s">
        <v>66</v>
      </c>
      <c r="G80" s="157" t="s">
        <v>843</v>
      </c>
    </row>
    <row r="81" spans="2:7" s="134" customFormat="1" ht="62.25" customHeight="1">
      <c r="B81" s="157" t="s">
        <v>50</v>
      </c>
      <c r="C81" s="301" t="s">
        <v>1024</v>
      </c>
      <c r="D81" s="353">
        <v>200000</v>
      </c>
      <c r="E81" s="357" t="s">
        <v>666</v>
      </c>
      <c r="F81" s="352" t="s">
        <v>66</v>
      </c>
      <c r="G81" s="143" t="s">
        <v>844</v>
      </c>
    </row>
    <row r="82" spans="2:7" s="134" customFormat="1" ht="87" customHeight="1">
      <c r="B82" s="157" t="s">
        <v>477</v>
      </c>
      <c r="C82" s="301" t="s">
        <v>845</v>
      </c>
      <c r="D82" s="353">
        <v>200000</v>
      </c>
      <c r="E82" s="354" t="s">
        <v>554</v>
      </c>
      <c r="F82" s="352" t="s">
        <v>66</v>
      </c>
      <c r="G82" s="157" t="s">
        <v>846</v>
      </c>
    </row>
    <row r="83" spans="2:7" s="134" customFormat="1" ht="87.75" customHeight="1">
      <c r="B83" s="157" t="s">
        <v>478</v>
      </c>
      <c r="C83" s="301" t="s">
        <v>1025</v>
      </c>
      <c r="D83" s="353">
        <v>150000</v>
      </c>
      <c r="E83" s="357" t="s">
        <v>667</v>
      </c>
      <c r="F83" s="352" t="s">
        <v>66</v>
      </c>
      <c r="G83" s="143" t="s">
        <v>847</v>
      </c>
    </row>
    <row r="84" spans="2:7" s="134" customFormat="1" ht="84" customHeight="1">
      <c r="B84" s="157" t="s">
        <v>479</v>
      </c>
      <c r="C84" s="301" t="s">
        <v>1026</v>
      </c>
      <c r="D84" s="353">
        <v>250000</v>
      </c>
      <c r="E84" s="310" t="s">
        <v>668</v>
      </c>
      <c r="F84" s="352" t="s">
        <v>66</v>
      </c>
      <c r="G84" s="143" t="s">
        <v>848</v>
      </c>
    </row>
    <row r="85" spans="2:7" s="134" customFormat="1" ht="102.75" customHeight="1">
      <c r="B85" s="157" t="s">
        <v>480</v>
      </c>
      <c r="C85" s="301" t="s">
        <v>1027</v>
      </c>
      <c r="D85" s="356">
        <v>200000</v>
      </c>
      <c r="E85" s="362" t="s">
        <v>562</v>
      </c>
      <c r="F85" s="352" t="s">
        <v>66</v>
      </c>
      <c r="G85" s="143" t="s">
        <v>847</v>
      </c>
    </row>
    <row r="86" spans="2:7" s="134" customFormat="1" ht="145.5" customHeight="1">
      <c r="B86" s="157" t="s">
        <v>481</v>
      </c>
      <c r="C86" s="301" t="s">
        <v>849</v>
      </c>
      <c r="D86" s="353">
        <v>200000</v>
      </c>
      <c r="E86" s="354" t="s">
        <v>555</v>
      </c>
      <c r="F86" s="352" t="s">
        <v>66</v>
      </c>
      <c r="G86" s="143" t="s">
        <v>850</v>
      </c>
    </row>
    <row r="87" spans="2:7" s="134" customFormat="1" ht="81" customHeight="1">
      <c r="B87" s="157" t="s">
        <v>482</v>
      </c>
      <c r="C87" s="301" t="s">
        <v>1028</v>
      </c>
      <c r="D87" s="353">
        <v>200000</v>
      </c>
      <c r="E87" s="354" t="s">
        <v>556</v>
      </c>
      <c r="F87" s="352" t="s">
        <v>66</v>
      </c>
      <c r="G87" s="143" t="s">
        <v>851</v>
      </c>
    </row>
    <row r="88" spans="2:7" s="134" customFormat="1" ht="87.75" customHeight="1">
      <c r="B88" s="157" t="s">
        <v>483</v>
      </c>
      <c r="C88" s="301" t="s">
        <v>1029</v>
      </c>
      <c r="D88" s="353">
        <v>150000</v>
      </c>
      <c r="E88" s="363" t="s">
        <v>590</v>
      </c>
      <c r="F88" s="352" t="s">
        <v>15</v>
      </c>
      <c r="G88" s="143" t="s">
        <v>852</v>
      </c>
    </row>
    <row r="89" spans="2:7" s="134" customFormat="1" ht="67.5" customHeight="1">
      <c r="B89" s="157" t="s">
        <v>484</v>
      </c>
      <c r="C89" s="301" t="s">
        <v>1030</v>
      </c>
      <c r="D89" s="353">
        <v>200000</v>
      </c>
      <c r="E89" s="358" t="s">
        <v>571</v>
      </c>
      <c r="F89" s="352" t="s">
        <v>15</v>
      </c>
      <c r="G89" s="143" t="s">
        <v>853</v>
      </c>
    </row>
    <row r="90" spans="2:7" s="134" customFormat="1" ht="86.25" customHeight="1">
      <c r="B90" s="157" t="s">
        <v>485</v>
      </c>
      <c r="C90" s="469" t="s">
        <v>854</v>
      </c>
      <c r="D90" s="470">
        <v>200000</v>
      </c>
      <c r="E90" s="472" t="s">
        <v>575</v>
      </c>
      <c r="F90" s="471" t="s">
        <v>15</v>
      </c>
      <c r="G90" s="471" t="s">
        <v>855</v>
      </c>
    </row>
    <row r="91" spans="2:7" s="134" customFormat="1" ht="107.25" customHeight="1">
      <c r="B91" s="157" t="s">
        <v>486</v>
      </c>
      <c r="C91" s="301" t="s">
        <v>1031</v>
      </c>
      <c r="D91" s="353">
        <v>200000</v>
      </c>
      <c r="E91" s="358" t="s">
        <v>596</v>
      </c>
      <c r="F91" s="352" t="s">
        <v>15</v>
      </c>
      <c r="G91" s="143" t="s">
        <v>856</v>
      </c>
    </row>
    <row r="92" spans="2:7" s="134" customFormat="1" ht="125.25" customHeight="1">
      <c r="B92" s="157" t="s">
        <v>487</v>
      </c>
      <c r="C92" s="301" t="s">
        <v>1032</v>
      </c>
      <c r="D92" s="353">
        <v>120000</v>
      </c>
      <c r="E92" s="358" t="s">
        <v>572</v>
      </c>
      <c r="F92" s="352" t="s">
        <v>15</v>
      </c>
      <c r="G92" s="143" t="s">
        <v>857</v>
      </c>
    </row>
    <row r="93" spans="2:7" s="134" customFormat="1" ht="68.25" customHeight="1">
      <c r="B93" s="157" t="s">
        <v>488</v>
      </c>
      <c r="C93" s="301" t="s">
        <v>1033</v>
      </c>
      <c r="D93" s="359">
        <v>100000</v>
      </c>
      <c r="E93" s="358" t="s">
        <v>669</v>
      </c>
      <c r="F93" s="352" t="s">
        <v>15</v>
      </c>
      <c r="G93" s="143" t="s">
        <v>858</v>
      </c>
    </row>
    <row r="94" spans="2:7" s="134" customFormat="1" ht="66.75" customHeight="1">
      <c r="B94" s="157" t="s">
        <v>489</v>
      </c>
      <c r="C94" s="301" t="s">
        <v>1034</v>
      </c>
      <c r="D94" s="353">
        <v>200000</v>
      </c>
      <c r="E94" s="360" t="s">
        <v>597</v>
      </c>
      <c r="F94" s="352" t="s">
        <v>58</v>
      </c>
      <c r="G94" s="143" t="s">
        <v>814</v>
      </c>
    </row>
    <row r="95" spans="2:7" s="134" customFormat="1" ht="122.25" customHeight="1">
      <c r="B95" s="157" t="s">
        <v>490</v>
      </c>
      <c r="C95" s="301" t="s">
        <v>1035</v>
      </c>
      <c r="D95" s="353">
        <v>150000</v>
      </c>
      <c r="E95" s="358" t="s">
        <v>598</v>
      </c>
      <c r="F95" s="352" t="s">
        <v>58</v>
      </c>
      <c r="G95" s="143" t="s">
        <v>814</v>
      </c>
    </row>
    <row r="96" spans="2:7" s="134" customFormat="1" ht="123.75" customHeight="1">
      <c r="B96" s="157" t="s">
        <v>698</v>
      </c>
      <c r="C96" s="301" t="s">
        <v>1036</v>
      </c>
      <c r="D96" s="353">
        <v>250000</v>
      </c>
      <c r="E96" s="358" t="s">
        <v>600</v>
      </c>
      <c r="F96" s="352" t="s">
        <v>58</v>
      </c>
      <c r="G96" s="143" t="s">
        <v>814</v>
      </c>
    </row>
    <row r="97" spans="2:7" s="134" customFormat="1" ht="102.75" customHeight="1">
      <c r="B97" s="157" t="s">
        <v>699</v>
      </c>
      <c r="C97" s="301" t="s">
        <v>1037</v>
      </c>
      <c r="D97" s="353">
        <v>150000</v>
      </c>
      <c r="E97" s="358" t="s">
        <v>599</v>
      </c>
      <c r="F97" s="352" t="s">
        <v>58</v>
      </c>
      <c r="G97" s="143" t="s">
        <v>859</v>
      </c>
    </row>
    <row r="98" spans="2:7" s="134" customFormat="1" ht="103.5" customHeight="1">
      <c r="B98" s="157" t="s">
        <v>700</v>
      </c>
      <c r="C98" s="301" t="s">
        <v>1038</v>
      </c>
      <c r="D98" s="353">
        <v>150000</v>
      </c>
      <c r="E98" s="358" t="s">
        <v>601</v>
      </c>
      <c r="F98" s="352" t="s">
        <v>58</v>
      </c>
      <c r="G98" s="143" t="s">
        <v>860</v>
      </c>
    </row>
    <row r="99" spans="2:7" s="134" customFormat="1" ht="65.25" customHeight="1">
      <c r="B99" s="157" t="s">
        <v>701</v>
      </c>
      <c r="C99" s="355" t="s">
        <v>861</v>
      </c>
      <c r="D99" s="353">
        <v>300000</v>
      </c>
      <c r="E99" s="357" t="s">
        <v>649</v>
      </c>
      <c r="F99" s="352" t="s">
        <v>528</v>
      </c>
      <c r="G99" s="143" t="s">
        <v>862</v>
      </c>
    </row>
    <row r="100" spans="2:7" s="134" customFormat="1" ht="65.25" customHeight="1">
      <c r="B100" s="157" t="s">
        <v>702</v>
      </c>
      <c r="C100" s="301" t="s">
        <v>863</v>
      </c>
      <c r="D100" s="353">
        <v>250000</v>
      </c>
      <c r="E100" s="357" t="s">
        <v>649</v>
      </c>
      <c r="F100" s="352" t="s">
        <v>528</v>
      </c>
      <c r="G100" s="143" t="s">
        <v>864</v>
      </c>
    </row>
    <row r="101" spans="2:7" s="134" customFormat="1" ht="28.5" customHeight="1">
      <c r="B101" s="372" t="s">
        <v>1071</v>
      </c>
      <c r="C101" s="398"/>
      <c r="D101" s="374"/>
      <c r="E101" s="380"/>
      <c r="F101" s="381"/>
      <c r="G101" s="375"/>
    </row>
    <row r="102" spans="2:7" s="134" customFormat="1" ht="24" customHeight="1">
      <c r="B102" s="385" t="s">
        <v>433</v>
      </c>
      <c r="C102" s="384"/>
      <c r="D102" s="361">
        <f>SUM(D103:D108)</f>
        <v>1600000</v>
      </c>
      <c r="E102" s="364"/>
      <c r="F102" s="349"/>
      <c r="G102" s="350"/>
    </row>
    <row r="103" spans="2:7" s="134" customFormat="1" ht="102.75" customHeight="1">
      <c r="B103" s="143" t="s">
        <v>52</v>
      </c>
      <c r="C103" s="301" t="s">
        <v>1039</v>
      </c>
      <c r="D103" s="353">
        <v>200000</v>
      </c>
      <c r="E103" s="357" t="s">
        <v>1081</v>
      </c>
      <c r="F103" s="352" t="s">
        <v>194</v>
      </c>
      <c r="G103" s="143" t="s">
        <v>865</v>
      </c>
    </row>
    <row r="104" spans="2:7" s="134" customFormat="1" ht="112.5">
      <c r="B104" s="143" t="s">
        <v>55</v>
      </c>
      <c r="C104" s="301" t="s">
        <v>563</v>
      </c>
      <c r="D104" s="359">
        <v>300000</v>
      </c>
      <c r="E104" s="354" t="s">
        <v>906</v>
      </c>
      <c r="F104" s="352" t="s">
        <v>66</v>
      </c>
      <c r="G104" s="143" t="s">
        <v>866</v>
      </c>
    </row>
    <row r="105" spans="2:7" s="132" customFormat="1" ht="62.25" customHeight="1">
      <c r="B105" s="143" t="s">
        <v>59</v>
      </c>
      <c r="C105" s="301" t="s">
        <v>620</v>
      </c>
      <c r="D105" s="359">
        <v>200000</v>
      </c>
      <c r="E105" s="354" t="s">
        <v>621</v>
      </c>
      <c r="F105" s="352" t="s">
        <v>640</v>
      </c>
      <c r="G105" s="143" t="s">
        <v>866</v>
      </c>
    </row>
    <row r="106" spans="2:7" s="134" customFormat="1" ht="90">
      <c r="B106" s="143" t="s">
        <v>62</v>
      </c>
      <c r="C106" s="301" t="s">
        <v>622</v>
      </c>
      <c r="D106" s="359">
        <v>150000</v>
      </c>
      <c r="E106" s="354" t="s">
        <v>623</v>
      </c>
      <c r="F106" s="352" t="s">
        <v>640</v>
      </c>
      <c r="G106" s="143" t="s">
        <v>866</v>
      </c>
    </row>
    <row r="107" spans="2:7" s="134" customFormat="1" ht="105.75" customHeight="1">
      <c r="B107" s="143" t="s">
        <v>491</v>
      </c>
      <c r="C107" s="301" t="s">
        <v>624</v>
      </c>
      <c r="D107" s="353">
        <v>250000</v>
      </c>
      <c r="E107" s="354" t="s">
        <v>625</v>
      </c>
      <c r="F107" s="352" t="s">
        <v>640</v>
      </c>
      <c r="G107" s="143" t="s">
        <v>866</v>
      </c>
    </row>
    <row r="108" spans="2:7" s="134" customFormat="1" ht="84" customHeight="1">
      <c r="B108" s="143" t="s">
        <v>492</v>
      </c>
      <c r="C108" s="301" t="s">
        <v>967</v>
      </c>
      <c r="D108" s="353">
        <v>500000</v>
      </c>
      <c r="E108" s="358" t="s">
        <v>425</v>
      </c>
      <c r="F108" s="352" t="s">
        <v>640</v>
      </c>
      <c r="G108" s="143" t="s">
        <v>866</v>
      </c>
    </row>
    <row r="109" spans="2:7" s="134" customFormat="1" ht="28.5" customHeight="1">
      <c r="B109" s="372" t="s">
        <v>1072</v>
      </c>
      <c r="C109" s="373"/>
      <c r="D109" s="374"/>
      <c r="E109" s="380"/>
      <c r="F109" s="381"/>
      <c r="G109" s="375"/>
    </row>
    <row r="110" spans="2:7" s="134" customFormat="1" ht="24.75" customHeight="1">
      <c r="B110" s="387" t="s">
        <v>434</v>
      </c>
      <c r="C110" s="386"/>
      <c r="D110" s="365">
        <f>SUM(D111:D121)</f>
        <v>550000</v>
      </c>
      <c r="E110" s="364"/>
      <c r="F110" s="349"/>
      <c r="G110" s="350"/>
    </row>
    <row r="111" spans="2:7" s="134" customFormat="1" ht="22.5">
      <c r="B111" s="157" t="s">
        <v>65</v>
      </c>
      <c r="C111" s="355"/>
      <c r="D111" s="353">
        <v>50000</v>
      </c>
      <c r="E111" s="363"/>
      <c r="F111" s="352" t="s">
        <v>543</v>
      </c>
      <c r="G111" s="157"/>
    </row>
    <row r="112" spans="2:7" s="134" customFormat="1" ht="45">
      <c r="B112" s="157" t="s">
        <v>67</v>
      </c>
      <c r="C112" s="355"/>
      <c r="D112" s="353">
        <v>50000</v>
      </c>
      <c r="E112" s="363"/>
      <c r="F112" s="352" t="s">
        <v>194</v>
      </c>
      <c r="G112" s="157"/>
    </row>
    <row r="113" spans="2:7" s="134" customFormat="1" ht="21.75" customHeight="1">
      <c r="B113" s="157" t="s">
        <v>70</v>
      </c>
      <c r="C113" s="301"/>
      <c r="D113" s="353">
        <v>50000</v>
      </c>
      <c r="E113" s="363"/>
      <c r="F113" s="360" t="s">
        <v>96</v>
      </c>
      <c r="G113" s="143"/>
    </row>
    <row r="114" spans="2:7" s="134" customFormat="1" ht="19.5" customHeight="1">
      <c r="B114" s="157" t="s">
        <v>73</v>
      </c>
      <c r="C114" s="355"/>
      <c r="D114" s="353">
        <v>50000</v>
      </c>
      <c r="E114" s="363"/>
      <c r="F114" s="352" t="s">
        <v>66</v>
      </c>
      <c r="G114" s="143"/>
    </row>
    <row r="115" spans="2:7" s="134" customFormat="1" ht="22.5">
      <c r="B115" s="157" t="s">
        <v>493</v>
      </c>
      <c r="C115" s="301"/>
      <c r="D115" s="353">
        <v>50000</v>
      </c>
      <c r="E115" s="358"/>
      <c r="F115" s="352" t="s">
        <v>66</v>
      </c>
      <c r="G115" s="143"/>
    </row>
    <row r="116" spans="2:7" s="134" customFormat="1" ht="24" customHeight="1">
      <c r="B116" s="157" t="s">
        <v>494</v>
      </c>
      <c r="C116" s="301"/>
      <c r="D116" s="353">
        <v>50000</v>
      </c>
      <c r="E116" s="358"/>
      <c r="F116" s="352" t="s">
        <v>58</v>
      </c>
      <c r="G116" s="143"/>
    </row>
    <row r="117" spans="2:7" s="134" customFormat="1" ht="24" customHeight="1">
      <c r="B117" s="157" t="s">
        <v>495</v>
      </c>
      <c r="C117" s="301"/>
      <c r="D117" s="353">
        <v>50000</v>
      </c>
      <c r="E117" s="358"/>
      <c r="F117" s="352" t="s">
        <v>58</v>
      </c>
      <c r="G117" s="143"/>
    </row>
    <row r="118" spans="2:7" s="134" customFormat="1" ht="22.5">
      <c r="B118" s="157" t="s">
        <v>496</v>
      </c>
      <c r="C118" s="301"/>
      <c r="D118" s="353">
        <v>50000</v>
      </c>
      <c r="E118" s="363"/>
      <c r="F118" s="352" t="s">
        <v>640</v>
      </c>
      <c r="G118" s="143"/>
    </row>
    <row r="119" spans="2:7" s="134" customFormat="1" ht="24.75" customHeight="1">
      <c r="B119" s="157" t="s">
        <v>497</v>
      </c>
      <c r="C119" s="301"/>
      <c r="D119" s="353">
        <v>50000</v>
      </c>
      <c r="E119" s="363"/>
      <c r="F119" s="352" t="s">
        <v>640</v>
      </c>
      <c r="G119" s="157"/>
    </row>
    <row r="120" spans="2:7" s="134" customFormat="1" ht="45">
      <c r="B120" s="157" t="s">
        <v>498</v>
      </c>
      <c r="C120" s="301"/>
      <c r="D120" s="353">
        <v>50000</v>
      </c>
      <c r="E120" s="363"/>
      <c r="F120" s="352" t="s">
        <v>968</v>
      </c>
      <c r="G120" s="143"/>
    </row>
    <row r="121" spans="2:7" s="134" customFormat="1" ht="25.5" customHeight="1">
      <c r="B121" s="157" t="s">
        <v>499</v>
      </c>
      <c r="C121" s="301"/>
      <c r="D121" s="353">
        <v>50000</v>
      </c>
      <c r="E121" s="358"/>
      <c r="F121" s="352" t="s">
        <v>968</v>
      </c>
      <c r="G121" s="143"/>
    </row>
    <row r="122" spans="2:7" s="134" customFormat="1" ht="28.5" customHeight="1">
      <c r="B122" s="372" t="s">
        <v>1096</v>
      </c>
      <c r="C122" s="373"/>
      <c r="D122" s="374"/>
      <c r="E122" s="380"/>
      <c r="F122" s="381"/>
      <c r="G122" s="375"/>
    </row>
    <row r="123" spans="2:7" s="134" customFormat="1" ht="23.25" customHeight="1">
      <c r="B123" s="388" t="s">
        <v>435</v>
      </c>
      <c r="C123" s="388"/>
      <c r="D123" s="365">
        <f>SUM(D124:D138)</f>
        <v>1600000</v>
      </c>
      <c r="E123" s="366"/>
      <c r="F123" s="349"/>
      <c r="G123" s="350"/>
    </row>
    <row r="124" spans="2:7" s="134" customFormat="1" ht="127.5" customHeight="1">
      <c r="B124" s="367" t="s">
        <v>75</v>
      </c>
      <c r="C124" s="368" t="s">
        <v>826</v>
      </c>
      <c r="D124" s="369">
        <v>200000</v>
      </c>
      <c r="E124" s="370" t="s">
        <v>130</v>
      </c>
      <c r="F124" s="370" t="s">
        <v>541</v>
      </c>
      <c r="G124" s="367" t="s">
        <v>833</v>
      </c>
    </row>
    <row r="125" spans="2:7" s="134" customFormat="1" ht="22.5" customHeight="1">
      <c r="B125" s="157" t="s">
        <v>172</v>
      </c>
      <c r="C125" s="355"/>
      <c r="D125" s="356">
        <v>100000</v>
      </c>
      <c r="E125" s="354"/>
      <c r="F125" s="352" t="s">
        <v>194</v>
      </c>
      <c r="G125" s="143"/>
    </row>
    <row r="126" spans="2:7" s="134" customFormat="1" ht="22.5" customHeight="1">
      <c r="B126" s="367" t="s">
        <v>78</v>
      </c>
      <c r="C126" s="355"/>
      <c r="D126" s="356">
        <v>100000</v>
      </c>
      <c r="E126" s="354"/>
      <c r="F126" s="352" t="s">
        <v>194</v>
      </c>
      <c r="G126" s="143"/>
    </row>
    <row r="127" spans="2:7" s="134" customFormat="1" ht="22.5" customHeight="1">
      <c r="B127" s="157" t="s">
        <v>81</v>
      </c>
      <c r="C127" s="355"/>
      <c r="D127" s="356">
        <v>100000</v>
      </c>
      <c r="E127" s="354"/>
      <c r="F127" s="352" t="s">
        <v>543</v>
      </c>
      <c r="G127" s="157"/>
    </row>
    <row r="128" spans="2:7" s="134" customFormat="1" ht="22.5" customHeight="1">
      <c r="B128" s="367" t="s">
        <v>83</v>
      </c>
      <c r="C128" s="355"/>
      <c r="D128" s="356">
        <v>100000</v>
      </c>
      <c r="E128" s="354"/>
      <c r="F128" s="352" t="s">
        <v>543</v>
      </c>
      <c r="G128" s="157"/>
    </row>
    <row r="129" spans="2:7" s="134" customFormat="1" ht="22.5" customHeight="1">
      <c r="B129" s="157" t="s">
        <v>190</v>
      </c>
      <c r="C129" s="301"/>
      <c r="D129" s="356">
        <v>100000</v>
      </c>
      <c r="E129" s="358"/>
      <c r="F129" s="352" t="s">
        <v>66</v>
      </c>
      <c r="G129" s="143"/>
    </row>
    <row r="130" spans="2:7" s="134" customFormat="1" ht="22.5" customHeight="1">
      <c r="B130" s="367" t="s">
        <v>84</v>
      </c>
      <c r="C130" s="301"/>
      <c r="D130" s="356">
        <v>100000</v>
      </c>
      <c r="E130" s="358"/>
      <c r="F130" s="352" t="s">
        <v>66</v>
      </c>
      <c r="G130" s="143"/>
    </row>
    <row r="131" spans="2:7" s="134" customFormat="1" ht="22.5" customHeight="1">
      <c r="B131" s="157" t="s">
        <v>87</v>
      </c>
      <c r="C131" s="371"/>
      <c r="D131" s="356">
        <v>100000</v>
      </c>
      <c r="E131" s="352"/>
      <c r="F131" s="352" t="s">
        <v>58</v>
      </c>
      <c r="G131" s="143"/>
    </row>
    <row r="132" spans="2:7" s="134" customFormat="1" ht="22.5" customHeight="1">
      <c r="B132" s="367" t="s">
        <v>90</v>
      </c>
      <c r="C132" s="371"/>
      <c r="D132" s="356">
        <v>100000</v>
      </c>
      <c r="E132" s="352"/>
      <c r="F132" s="352" t="s">
        <v>58</v>
      </c>
      <c r="G132" s="143"/>
    </row>
    <row r="133" spans="2:7" s="134" customFormat="1" ht="22.5" customHeight="1">
      <c r="B133" s="157" t="s">
        <v>93</v>
      </c>
      <c r="C133" s="301"/>
      <c r="D133" s="356">
        <v>100000</v>
      </c>
      <c r="E133" s="358"/>
      <c r="F133" s="352" t="s">
        <v>968</v>
      </c>
      <c r="G133" s="157"/>
    </row>
    <row r="134" spans="2:7" s="134" customFormat="1" ht="22.5" customHeight="1">
      <c r="B134" s="367" t="s">
        <v>97</v>
      </c>
      <c r="C134" s="301"/>
      <c r="D134" s="356">
        <v>100000</v>
      </c>
      <c r="E134" s="358"/>
      <c r="F134" s="352" t="s">
        <v>968</v>
      </c>
      <c r="G134" s="157"/>
    </row>
    <row r="135" spans="2:7" s="134" customFormat="1" ht="22.5" customHeight="1">
      <c r="B135" s="157" t="s">
        <v>99</v>
      </c>
      <c r="C135" s="301"/>
      <c r="D135" s="356">
        <v>100000</v>
      </c>
      <c r="E135" s="363"/>
      <c r="F135" s="352" t="s">
        <v>640</v>
      </c>
      <c r="G135" s="157"/>
    </row>
    <row r="136" spans="2:7" s="134" customFormat="1" ht="22.5" customHeight="1">
      <c r="B136" s="367" t="s">
        <v>102</v>
      </c>
      <c r="C136" s="301"/>
      <c r="D136" s="356">
        <v>100000</v>
      </c>
      <c r="E136" s="363"/>
      <c r="F136" s="352" t="s">
        <v>640</v>
      </c>
      <c r="G136" s="143"/>
    </row>
    <row r="137" spans="2:7" s="134" customFormat="1" ht="22.5" customHeight="1">
      <c r="B137" s="157" t="s">
        <v>104</v>
      </c>
      <c r="C137" s="301"/>
      <c r="D137" s="356">
        <v>100000</v>
      </c>
      <c r="E137" s="363"/>
      <c r="F137" s="360" t="s">
        <v>96</v>
      </c>
      <c r="G137" s="143"/>
    </row>
    <row r="138" spans="2:7" s="134" customFormat="1" ht="22.5" customHeight="1">
      <c r="B138" s="367" t="s">
        <v>107</v>
      </c>
      <c r="C138" s="301"/>
      <c r="D138" s="356">
        <v>100000</v>
      </c>
      <c r="E138" s="363"/>
      <c r="F138" s="360" t="s">
        <v>96</v>
      </c>
      <c r="G138" s="143"/>
    </row>
  </sheetData>
  <mergeCells count="3">
    <mergeCell ref="B1:G1"/>
    <mergeCell ref="B4:C4"/>
    <mergeCell ref="B5:C5"/>
  </mergeCells>
  <pageMargins left="0.35433070866141736" right="0.35433070866141736" top="0.78740157480314965" bottom="0.55118110236220474" header="0.31496062992125984" footer="0.31496062992125984"/>
  <pageSetup paperSize="9" scale="8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B1:K198"/>
  <sheetViews>
    <sheetView zoomScale="89" zoomScaleNormal="89" zoomScaleSheetLayoutView="90" workbookViewId="0">
      <selection activeCell="H10" sqref="H10"/>
    </sheetView>
  </sheetViews>
  <sheetFormatPr defaultColWidth="9" defaultRowHeight="24"/>
  <cols>
    <col min="1" max="1" width="1.140625" style="43" customWidth="1"/>
    <col min="2" max="2" width="5.42578125" style="43" customWidth="1"/>
    <col min="3" max="3" width="26" style="90" hidden="1" customWidth="1"/>
    <col min="4" max="4" width="14.140625" style="272" hidden="1" customWidth="1"/>
    <col min="5" max="5" width="65" style="480" customWidth="1"/>
    <col min="6" max="6" width="23.5703125" style="273" customWidth="1"/>
    <col min="7" max="7" width="15" style="273" customWidth="1"/>
    <col min="8" max="8" width="19.42578125" style="110" customWidth="1"/>
    <col min="9" max="9" width="21.28515625" style="110" hidden="1" customWidth="1"/>
    <col min="10" max="10" width="39" style="98" hidden="1" customWidth="1"/>
    <col min="11" max="11" width="39.140625" style="98" customWidth="1"/>
    <col min="12" max="16384" width="9" style="43"/>
  </cols>
  <sheetData>
    <row r="1" spans="2:11" s="308" customFormat="1" ht="85.5" customHeight="1">
      <c r="B1" s="653" t="s">
        <v>1083</v>
      </c>
      <c r="C1" s="653"/>
      <c r="D1" s="653"/>
      <c r="E1" s="653"/>
      <c r="F1" s="653"/>
      <c r="G1" s="653"/>
      <c r="H1" s="653"/>
      <c r="I1" s="653"/>
      <c r="J1" s="653"/>
      <c r="K1" s="653"/>
    </row>
    <row r="2" spans="2:11" ht="21" hidden="1" customHeight="1">
      <c r="C2" s="254" t="s">
        <v>1</v>
      </c>
      <c r="D2" s="255" t="e">
        <f>SUM(D5+#REF!+#REF!+#REF!)</f>
        <v>#REF!</v>
      </c>
      <c r="E2" s="476"/>
      <c r="F2" s="256">
        <v>38131800</v>
      </c>
      <c r="H2" s="316" t="e">
        <f>SUM(F2-D2)</f>
        <v>#REF!</v>
      </c>
      <c r="I2" s="316"/>
      <c r="J2" s="481"/>
    </row>
    <row r="3" spans="2:11" s="134" customFormat="1" ht="11.25" customHeight="1">
      <c r="B3" s="257"/>
      <c r="C3" s="90"/>
      <c r="D3" s="255"/>
      <c r="E3" s="476"/>
      <c r="F3" s="256"/>
      <c r="G3" s="273"/>
      <c r="H3" s="289"/>
      <c r="I3" s="289"/>
      <c r="J3" s="482"/>
      <c r="K3" s="98"/>
    </row>
    <row r="4" spans="2:11" s="134" customFormat="1" ht="24.75" customHeight="1">
      <c r="B4" s="561"/>
      <c r="C4" s="562"/>
      <c r="D4" s="678" t="s">
        <v>1697</v>
      </c>
      <c r="E4" s="679"/>
      <c r="F4" s="508" t="s">
        <v>5</v>
      </c>
      <c r="G4" s="508" t="s">
        <v>4</v>
      </c>
      <c r="H4" s="509" t="s">
        <v>6</v>
      </c>
      <c r="I4" s="510"/>
      <c r="J4" s="510" t="s">
        <v>1715</v>
      </c>
      <c r="K4" s="509" t="s">
        <v>1698</v>
      </c>
    </row>
    <row r="5" spans="2:11" s="134" customFormat="1" ht="24.75" customHeight="1">
      <c r="B5" s="680">
        <v>38131800</v>
      </c>
      <c r="C5" s="681"/>
      <c r="D5" s="681"/>
      <c r="E5" s="681"/>
      <c r="F5" s="682"/>
      <c r="G5" s="443">
        <f>SUM(G6+G132+G141+G182)</f>
        <v>38131800</v>
      </c>
      <c r="H5" s="544">
        <f>SUM(B5-G5)</f>
        <v>0</v>
      </c>
      <c r="I5" s="474"/>
      <c r="J5" s="543"/>
      <c r="K5" s="563"/>
    </row>
    <row r="6" spans="2:11" s="134" customFormat="1" ht="23.25" customHeight="1">
      <c r="B6" s="658" t="s">
        <v>2</v>
      </c>
      <c r="C6" s="659"/>
      <c r="D6" s="659"/>
      <c r="E6" s="659"/>
      <c r="F6" s="660"/>
      <c r="G6" s="315">
        <f>SUM(G7+G68+G97+G104+G116)</f>
        <v>21150000</v>
      </c>
      <c r="H6" s="512"/>
      <c r="I6" s="513"/>
      <c r="J6" s="514"/>
      <c r="K6" s="557"/>
    </row>
    <row r="7" spans="2:11" s="134" customFormat="1" ht="23.25" customHeight="1">
      <c r="B7" s="661" t="s">
        <v>431</v>
      </c>
      <c r="C7" s="662"/>
      <c r="D7" s="662"/>
      <c r="E7" s="662"/>
      <c r="F7" s="663"/>
      <c r="G7" s="266">
        <f>SUM(G8:G67)</f>
        <v>11870000</v>
      </c>
      <c r="H7" s="292"/>
      <c r="I7" s="515"/>
      <c r="J7" s="516"/>
      <c r="K7" s="558"/>
    </row>
    <row r="8" spans="2:11" s="134" customFormat="1" ht="39.75" customHeight="1">
      <c r="B8" s="157" t="s">
        <v>8</v>
      </c>
      <c r="C8" s="301" t="s">
        <v>984</v>
      </c>
      <c r="D8" s="351">
        <v>165200</v>
      </c>
      <c r="E8" s="477" t="s">
        <v>1384</v>
      </c>
      <c r="F8" s="352" t="s">
        <v>1478</v>
      </c>
      <c r="G8" s="147">
        <v>150000</v>
      </c>
      <c r="H8" s="352" t="s">
        <v>194</v>
      </c>
      <c r="I8" s="352"/>
      <c r="J8" s="355" t="s">
        <v>1385</v>
      </c>
      <c r="K8" s="146" t="s">
        <v>1626</v>
      </c>
    </row>
    <row r="9" spans="2:11" s="134" customFormat="1" ht="42.75" customHeight="1">
      <c r="B9" s="157" t="s">
        <v>12</v>
      </c>
      <c r="C9" s="301" t="s">
        <v>778</v>
      </c>
      <c r="D9" s="353">
        <v>300000</v>
      </c>
      <c r="E9" s="477" t="s">
        <v>1386</v>
      </c>
      <c r="F9" s="354" t="s">
        <v>1479</v>
      </c>
      <c r="G9" s="147">
        <v>170000</v>
      </c>
      <c r="H9" s="352" t="s">
        <v>194</v>
      </c>
      <c r="I9" s="352"/>
      <c r="J9" s="355" t="s">
        <v>1387</v>
      </c>
      <c r="K9" s="146" t="s">
        <v>1626</v>
      </c>
    </row>
    <row r="10" spans="2:11" s="134" customFormat="1" ht="41.25" customHeight="1">
      <c r="B10" s="157" t="s">
        <v>16</v>
      </c>
      <c r="C10" s="301" t="s">
        <v>537</v>
      </c>
      <c r="D10" s="353">
        <v>250000</v>
      </c>
      <c r="E10" s="477" t="s">
        <v>537</v>
      </c>
      <c r="F10" s="352" t="s">
        <v>1480</v>
      </c>
      <c r="G10" s="147">
        <v>200000</v>
      </c>
      <c r="H10" s="352" t="s">
        <v>194</v>
      </c>
      <c r="I10" s="352"/>
      <c r="J10" s="355" t="s">
        <v>1388</v>
      </c>
      <c r="K10" s="146" t="s">
        <v>1626</v>
      </c>
    </row>
    <row r="11" spans="2:11" s="134" customFormat="1" ht="42.75" customHeight="1">
      <c r="B11" s="157" t="s">
        <v>19</v>
      </c>
      <c r="C11" s="355" t="s">
        <v>985</v>
      </c>
      <c r="D11" s="356">
        <v>200000</v>
      </c>
      <c r="E11" s="478" t="s">
        <v>1389</v>
      </c>
      <c r="F11" s="354" t="s">
        <v>1481</v>
      </c>
      <c r="G11" s="147">
        <v>100000</v>
      </c>
      <c r="H11" s="352" t="s">
        <v>194</v>
      </c>
      <c r="I11" s="352"/>
      <c r="J11" s="355" t="s">
        <v>1390</v>
      </c>
      <c r="K11" s="146" t="s">
        <v>1627</v>
      </c>
    </row>
    <row r="12" spans="2:11" s="134" customFormat="1" ht="40.5" customHeight="1">
      <c r="B12" s="157" t="s">
        <v>22</v>
      </c>
      <c r="C12" s="301" t="s">
        <v>779</v>
      </c>
      <c r="D12" s="353">
        <v>300000</v>
      </c>
      <c r="E12" s="477" t="s">
        <v>1391</v>
      </c>
      <c r="F12" s="363" t="s">
        <v>1482</v>
      </c>
      <c r="G12" s="147">
        <v>200000</v>
      </c>
      <c r="H12" s="352" t="s">
        <v>194</v>
      </c>
      <c r="I12" s="352"/>
      <c r="J12" s="355" t="s">
        <v>1392</v>
      </c>
      <c r="K12" s="146" t="s">
        <v>1626</v>
      </c>
    </row>
    <row r="13" spans="2:11" s="134" customFormat="1" ht="63.75" customHeight="1">
      <c r="B13" s="157" t="s">
        <v>25</v>
      </c>
      <c r="C13" s="301" t="s">
        <v>986</v>
      </c>
      <c r="D13" s="359">
        <v>300000</v>
      </c>
      <c r="E13" s="477" t="s">
        <v>1393</v>
      </c>
      <c r="F13" s="354" t="s">
        <v>1483</v>
      </c>
      <c r="G13" s="147">
        <v>150000</v>
      </c>
      <c r="H13" s="352" t="s">
        <v>194</v>
      </c>
      <c r="I13" s="352"/>
      <c r="J13" s="355" t="s">
        <v>1394</v>
      </c>
      <c r="K13" s="146" t="s">
        <v>1626</v>
      </c>
    </row>
    <row r="14" spans="2:11" s="134" customFormat="1" ht="42.75" customHeight="1">
      <c r="B14" s="157" t="s">
        <v>169</v>
      </c>
      <c r="C14" s="301" t="s">
        <v>1458</v>
      </c>
      <c r="D14" s="301" t="s">
        <v>1040</v>
      </c>
      <c r="E14" s="301" t="s">
        <v>1425</v>
      </c>
      <c r="F14" s="352" t="s">
        <v>1484</v>
      </c>
      <c r="G14" s="147">
        <v>200000</v>
      </c>
      <c r="H14" s="352" t="s">
        <v>543</v>
      </c>
      <c r="I14" s="352"/>
      <c r="J14" s="355" t="s">
        <v>1426</v>
      </c>
      <c r="K14" s="146" t="s">
        <v>1626</v>
      </c>
    </row>
    <row r="15" spans="2:11" s="134" customFormat="1" ht="42.75" customHeight="1">
      <c r="B15" s="157" t="s">
        <v>441</v>
      </c>
      <c r="C15" s="301" t="s">
        <v>987</v>
      </c>
      <c r="D15" s="301" t="s">
        <v>987</v>
      </c>
      <c r="E15" s="301" t="s">
        <v>1737</v>
      </c>
      <c r="F15" s="354" t="s">
        <v>1485</v>
      </c>
      <c r="G15" s="147">
        <v>150000</v>
      </c>
      <c r="H15" s="352" t="s">
        <v>543</v>
      </c>
      <c r="I15" s="352"/>
      <c r="J15" s="355" t="s">
        <v>1428</v>
      </c>
      <c r="K15" s="146" t="s">
        <v>1720</v>
      </c>
    </row>
    <row r="16" spans="2:11" s="134" customFormat="1" ht="41.25" customHeight="1">
      <c r="B16" s="157" t="s">
        <v>442</v>
      </c>
      <c r="C16" s="301" t="s">
        <v>783</v>
      </c>
      <c r="D16" s="359">
        <v>250000</v>
      </c>
      <c r="E16" s="477" t="s">
        <v>1429</v>
      </c>
      <c r="F16" s="352" t="s">
        <v>1486</v>
      </c>
      <c r="G16" s="147">
        <v>150000</v>
      </c>
      <c r="H16" s="352" t="s">
        <v>543</v>
      </c>
      <c r="I16" s="352"/>
      <c r="J16" s="355" t="s">
        <v>1430</v>
      </c>
      <c r="K16" s="146"/>
    </row>
    <row r="17" spans="2:11" s="134" customFormat="1" ht="60" customHeight="1">
      <c r="B17" s="157" t="s">
        <v>443</v>
      </c>
      <c r="C17" s="301" t="s">
        <v>988</v>
      </c>
      <c r="D17" s="301" t="s">
        <v>988</v>
      </c>
      <c r="E17" s="301" t="s">
        <v>1738</v>
      </c>
      <c r="F17" s="354" t="s">
        <v>1484</v>
      </c>
      <c r="G17" s="147">
        <v>250000</v>
      </c>
      <c r="H17" s="352" t="s">
        <v>543</v>
      </c>
      <c r="I17" s="352"/>
      <c r="J17" s="355" t="s">
        <v>1739</v>
      </c>
      <c r="K17" s="146" t="s">
        <v>1631</v>
      </c>
    </row>
    <row r="18" spans="2:11" s="134" customFormat="1" ht="44.25" customHeight="1">
      <c r="B18" s="157" t="s">
        <v>444</v>
      </c>
      <c r="C18" s="301" t="s">
        <v>784</v>
      </c>
      <c r="D18" s="301" t="s">
        <v>784</v>
      </c>
      <c r="E18" s="301" t="s">
        <v>784</v>
      </c>
      <c r="F18" s="310" t="s">
        <v>1487</v>
      </c>
      <c r="G18" s="147">
        <v>200000</v>
      </c>
      <c r="H18" s="352" t="s">
        <v>543</v>
      </c>
      <c r="I18" s="352"/>
      <c r="J18" s="355" t="s">
        <v>1433</v>
      </c>
      <c r="K18" s="146" t="s">
        <v>1472</v>
      </c>
    </row>
    <row r="19" spans="2:11" s="134" customFormat="1" ht="39.75" customHeight="1">
      <c r="B19" s="157" t="s">
        <v>445</v>
      </c>
      <c r="C19" s="301" t="s">
        <v>548</v>
      </c>
      <c r="D19" s="301" t="s">
        <v>548</v>
      </c>
      <c r="E19" s="301" t="s">
        <v>548</v>
      </c>
      <c r="F19" s="310" t="s">
        <v>1488</v>
      </c>
      <c r="G19" s="147">
        <v>250000</v>
      </c>
      <c r="H19" s="352" t="s">
        <v>543</v>
      </c>
      <c r="I19" s="352"/>
      <c r="J19" s="355" t="s">
        <v>1434</v>
      </c>
      <c r="K19" s="146" t="s">
        <v>1626</v>
      </c>
    </row>
    <row r="20" spans="2:11" s="134" customFormat="1" ht="61.5" customHeight="1">
      <c r="B20" s="157" t="s">
        <v>446</v>
      </c>
      <c r="C20" s="301" t="s">
        <v>989</v>
      </c>
      <c r="D20" s="301" t="s">
        <v>989</v>
      </c>
      <c r="E20" s="301" t="s">
        <v>989</v>
      </c>
      <c r="F20" s="354" t="s">
        <v>1489</v>
      </c>
      <c r="G20" s="147">
        <v>150000</v>
      </c>
      <c r="H20" s="352" t="s">
        <v>550</v>
      </c>
      <c r="I20" s="352"/>
      <c r="J20" s="355" t="s">
        <v>1473</v>
      </c>
      <c r="K20" s="146" t="s">
        <v>1474</v>
      </c>
    </row>
    <row r="21" spans="2:11" s="134" customFormat="1" ht="40.5" customHeight="1">
      <c r="B21" s="157" t="s">
        <v>447</v>
      </c>
      <c r="C21" s="301" t="s">
        <v>552</v>
      </c>
      <c r="D21" s="356">
        <v>200000</v>
      </c>
      <c r="E21" s="478" t="s">
        <v>552</v>
      </c>
      <c r="F21" s="352" t="s">
        <v>1490</v>
      </c>
      <c r="G21" s="147">
        <v>150000</v>
      </c>
      <c r="H21" s="352" t="s">
        <v>550</v>
      </c>
      <c r="I21" s="352"/>
      <c r="J21" s="355" t="s">
        <v>1338</v>
      </c>
      <c r="K21" s="146" t="s">
        <v>1475</v>
      </c>
    </row>
    <row r="22" spans="2:11" s="134" customFormat="1" ht="102.75" customHeight="1">
      <c r="B22" s="157" t="s">
        <v>448</v>
      </c>
      <c r="C22" s="301" t="s">
        <v>990</v>
      </c>
      <c r="D22" s="356">
        <v>100000</v>
      </c>
      <c r="E22" s="478" t="s">
        <v>1344</v>
      </c>
      <c r="F22" s="352" t="s">
        <v>1491</v>
      </c>
      <c r="G22" s="147">
        <v>100000</v>
      </c>
      <c r="H22" s="352" t="s">
        <v>550</v>
      </c>
      <c r="I22" s="352"/>
      <c r="J22" s="355" t="s">
        <v>1345</v>
      </c>
      <c r="K22" s="146" t="s">
        <v>1724</v>
      </c>
    </row>
    <row r="23" spans="2:11" s="134" customFormat="1" ht="60.75" customHeight="1">
      <c r="B23" s="157" t="s">
        <v>449</v>
      </c>
      <c r="C23" s="301" t="s">
        <v>557</v>
      </c>
      <c r="D23" s="356">
        <v>200000</v>
      </c>
      <c r="E23" s="478" t="s">
        <v>1363</v>
      </c>
      <c r="F23" s="352" t="s">
        <v>1492</v>
      </c>
      <c r="G23" s="487">
        <v>200000</v>
      </c>
      <c r="H23" s="352" t="s">
        <v>550</v>
      </c>
      <c r="I23" s="352"/>
      <c r="J23" s="355" t="s">
        <v>1364</v>
      </c>
      <c r="K23" s="146" t="s">
        <v>1477</v>
      </c>
    </row>
    <row r="24" spans="2:11" s="134" customFormat="1" ht="40.5" customHeight="1">
      <c r="B24" s="157" t="s">
        <v>451</v>
      </c>
      <c r="C24" s="301" t="s">
        <v>991</v>
      </c>
      <c r="D24" s="359">
        <v>200000</v>
      </c>
      <c r="E24" s="477" t="s">
        <v>1185</v>
      </c>
      <c r="F24" s="354" t="s">
        <v>1493</v>
      </c>
      <c r="G24" s="147">
        <v>150000</v>
      </c>
      <c r="H24" s="352" t="s">
        <v>15</v>
      </c>
      <c r="I24" s="352"/>
      <c r="J24" s="355" t="s">
        <v>1459</v>
      </c>
      <c r="K24" s="146" t="s">
        <v>1626</v>
      </c>
    </row>
    <row r="25" spans="2:11" s="134" customFormat="1" ht="41.25" customHeight="1">
      <c r="B25" s="157" t="s">
        <v>452</v>
      </c>
      <c r="C25" s="301" t="s">
        <v>992</v>
      </c>
      <c r="D25" s="359">
        <v>100000</v>
      </c>
      <c r="E25" s="477" t="s">
        <v>1190</v>
      </c>
      <c r="F25" s="352" t="s">
        <v>1494</v>
      </c>
      <c r="G25" s="147">
        <v>150000</v>
      </c>
      <c r="H25" s="352" t="s">
        <v>15</v>
      </c>
      <c r="I25" s="352"/>
      <c r="J25" s="355" t="s">
        <v>1191</v>
      </c>
      <c r="K25" s="146" t="s">
        <v>1626</v>
      </c>
    </row>
    <row r="26" spans="2:11" s="134" customFormat="1" ht="41.25" customHeight="1">
      <c r="B26" s="157" t="s">
        <v>453</v>
      </c>
      <c r="C26" s="301" t="s">
        <v>792</v>
      </c>
      <c r="D26" s="359">
        <v>200000</v>
      </c>
      <c r="E26" s="477" t="s">
        <v>1201</v>
      </c>
      <c r="F26" s="354" t="s">
        <v>1495</v>
      </c>
      <c r="G26" s="487">
        <v>150000</v>
      </c>
      <c r="H26" s="352" t="s">
        <v>15</v>
      </c>
      <c r="I26" s="352"/>
      <c r="J26" s="355" t="s">
        <v>1202</v>
      </c>
      <c r="K26" s="146" t="s">
        <v>1626</v>
      </c>
    </row>
    <row r="27" spans="2:11" s="134" customFormat="1" ht="40.5" customHeight="1">
      <c r="B27" s="157" t="s">
        <v>454</v>
      </c>
      <c r="C27" s="301" t="s">
        <v>794</v>
      </c>
      <c r="D27" s="359">
        <v>150000</v>
      </c>
      <c r="E27" s="477" t="s">
        <v>1192</v>
      </c>
      <c r="F27" s="309" t="s">
        <v>1502</v>
      </c>
      <c r="G27" s="487">
        <v>150000</v>
      </c>
      <c r="H27" s="352" t="s">
        <v>15</v>
      </c>
      <c r="I27" s="352"/>
      <c r="J27" s="355" t="s">
        <v>1193</v>
      </c>
      <c r="K27" s="146" t="s">
        <v>1626</v>
      </c>
    </row>
    <row r="28" spans="2:11" s="134" customFormat="1" ht="60.75" customHeight="1">
      <c r="B28" s="157" t="s">
        <v>455</v>
      </c>
      <c r="C28" s="301" t="s">
        <v>993</v>
      </c>
      <c r="D28" s="359">
        <v>150000</v>
      </c>
      <c r="E28" s="477" t="s">
        <v>1207</v>
      </c>
      <c r="F28" s="354" t="s">
        <v>1496</v>
      </c>
      <c r="G28" s="147">
        <v>150000</v>
      </c>
      <c r="H28" s="352" t="s">
        <v>15</v>
      </c>
      <c r="I28" s="352"/>
      <c r="J28" s="355" t="s">
        <v>1208</v>
      </c>
      <c r="K28" s="146" t="s">
        <v>1723</v>
      </c>
    </row>
    <row r="29" spans="2:11" s="134" customFormat="1" ht="42" customHeight="1">
      <c r="B29" s="157" t="s">
        <v>456</v>
      </c>
      <c r="C29" s="301" t="s">
        <v>994</v>
      </c>
      <c r="D29" s="359">
        <v>150000</v>
      </c>
      <c r="E29" s="477" t="s">
        <v>1215</v>
      </c>
      <c r="F29" s="354" t="s">
        <v>1497</v>
      </c>
      <c r="G29" s="147">
        <v>150000</v>
      </c>
      <c r="H29" s="352" t="s">
        <v>15</v>
      </c>
      <c r="I29" s="352"/>
      <c r="J29" s="355" t="s">
        <v>1700</v>
      </c>
      <c r="K29" s="146" t="s">
        <v>1626</v>
      </c>
    </row>
    <row r="30" spans="2:11" s="134" customFormat="1" ht="40.5" customHeight="1">
      <c r="B30" s="157" t="s">
        <v>457</v>
      </c>
      <c r="C30" s="301" t="s">
        <v>799</v>
      </c>
      <c r="D30" s="359">
        <v>200000</v>
      </c>
      <c r="E30" s="477" t="s">
        <v>1196</v>
      </c>
      <c r="F30" s="352" t="s">
        <v>1716</v>
      </c>
      <c r="G30" s="487">
        <v>150000</v>
      </c>
      <c r="H30" s="352" t="s">
        <v>15</v>
      </c>
      <c r="I30" s="352"/>
      <c r="J30" s="355" t="s">
        <v>1198</v>
      </c>
      <c r="K30" s="146" t="s">
        <v>1626</v>
      </c>
    </row>
    <row r="31" spans="2:11" s="134" customFormat="1" ht="39" customHeight="1">
      <c r="B31" s="157" t="s">
        <v>458</v>
      </c>
      <c r="C31" s="301" t="s">
        <v>573</v>
      </c>
      <c r="D31" s="359">
        <v>200000</v>
      </c>
      <c r="E31" s="477" t="s">
        <v>1740</v>
      </c>
      <c r="F31" s="352" t="s">
        <v>1503</v>
      </c>
      <c r="G31" s="147">
        <v>100000</v>
      </c>
      <c r="H31" s="352" t="s">
        <v>15</v>
      </c>
      <c r="I31" s="352"/>
      <c r="J31" s="355" t="s">
        <v>1553</v>
      </c>
      <c r="K31" s="146" t="s">
        <v>1634</v>
      </c>
    </row>
    <row r="32" spans="2:11" s="134" customFormat="1" ht="40.5" customHeight="1">
      <c r="B32" s="157" t="s">
        <v>459</v>
      </c>
      <c r="C32" s="301" t="s">
        <v>576</v>
      </c>
      <c r="D32" s="359">
        <v>100000</v>
      </c>
      <c r="E32" s="477" t="s">
        <v>1635</v>
      </c>
      <c r="F32" s="354" t="s">
        <v>1504</v>
      </c>
      <c r="G32" s="147">
        <v>100000</v>
      </c>
      <c r="H32" s="352" t="s">
        <v>15</v>
      </c>
      <c r="I32" s="352"/>
      <c r="J32" s="355" t="s">
        <v>1206</v>
      </c>
      <c r="K32" s="146" t="s">
        <v>1725</v>
      </c>
    </row>
    <row r="33" spans="2:11" s="134" customFormat="1" ht="40.5" customHeight="1">
      <c r="B33" s="157" t="s">
        <v>460</v>
      </c>
      <c r="C33" s="301" t="s">
        <v>995</v>
      </c>
      <c r="D33" s="359">
        <v>200000</v>
      </c>
      <c r="E33" s="477" t="s">
        <v>1197</v>
      </c>
      <c r="F33" s="354" t="s">
        <v>1505</v>
      </c>
      <c r="G33" s="147">
        <v>150000</v>
      </c>
      <c r="H33" s="352" t="s">
        <v>15</v>
      </c>
      <c r="I33" s="352"/>
      <c r="J33" s="355" t="s">
        <v>1701</v>
      </c>
      <c r="K33" s="146" t="s">
        <v>1626</v>
      </c>
    </row>
    <row r="34" spans="2:11" s="134" customFormat="1" ht="40.5" customHeight="1">
      <c r="B34" s="157" t="s">
        <v>461</v>
      </c>
      <c r="C34" s="301" t="s">
        <v>583</v>
      </c>
      <c r="D34" s="359">
        <v>250000</v>
      </c>
      <c r="E34" s="477" t="s">
        <v>1210</v>
      </c>
      <c r="F34" s="354" t="s">
        <v>1506</v>
      </c>
      <c r="G34" s="487">
        <v>150000</v>
      </c>
      <c r="H34" s="352" t="s">
        <v>15</v>
      </c>
      <c r="I34" s="352"/>
      <c r="J34" s="355" t="s">
        <v>1211</v>
      </c>
      <c r="K34" s="146" t="s">
        <v>1637</v>
      </c>
    </row>
    <row r="35" spans="2:11" s="134" customFormat="1" ht="43.5" customHeight="1">
      <c r="B35" s="157" t="s">
        <v>462</v>
      </c>
      <c r="C35" s="301" t="s">
        <v>1057</v>
      </c>
      <c r="D35" s="359">
        <v>150000</v>
      </c>
      <c r="E35" s="477" t="s">
        <v>1223</v>
      </c>
      <c r="F35" s="354" t="s">
        <v>1507</v>
      </c>
      <c r="G35" s="147">
        <v>100000</v>
      </c>
      <c r="H35" s="352" t="s">
        <v>15</v>
      </c>
      <c r="I35" s="352"/>
      <c r="J35" s="355" t="s">
        <v>1224</v>
      </c>
      <c r="K35" s="146" t="s">
        <v>1638</v>
      </c>
    </row>
    <row r="36" spans="2:11" s="134" customFormat="1" ht="42" customHeight="1">
      <c r="B36" s="157" t="s">
        <v>464</v>
      </c>
      <c r="C36" s="301" t="s">
        <v>996</v>
      </c>
      <c r="D36" s="353">
        <v>200000</v>
      </c>
      <c r="E36" s="477" t="s">
        <v>1164</v>
      </c>
      <c r="F36" s="352" t="s">
        <v>1508</v>
      </c>
      <c r="G36" s="487">
        <v>150000</v>
      </c>
      <c r="H36" s="352" t="s">
        <v>58</v>
      </c>
      <c r="I36" s="352"/>
      <c r="J36" s="355" t="s">
        <v>1165</v>
      </c>
      <c r="K36" s="146" t="s">
        <v>1639</v>
      </c>
    </row>
    <row r="37" spans="2:11" s="134" customFormat="1" ht="40.5" customHeight="1">
      <c r="B37" s="157" t="s">
        <v>465</v>
      </c>
      <c r="C37" s="301" t="s">
        <v>997</v>
      </c>
      <c r="D37" s="353">
        <v>250000</v>
      </c>
      <c r="E37" s="477" t="s">
        <v>1126</v>
      </c>
      <c r="F37" s="309" t="s">
        <v>1509</v>
      </c>
      <c r="G37" s="147">
        <v>100000</v>
      </c>
      <c r="H37" s="352" t="s">
        <v>58</v>
      </c>
      <c r="I37" s="352"/>
      <c r="J37" s="355" t="s">
        <v>1166</v>
      </c>
      <c r="K37" s="146" t="s">
        <v>1640</v>
      </c>
    </row>
    <row r="38" spans="2:11" s="134" customFormat="1" ht="39.75" customHeight="1">
      <c r="B38" s="157" t="s">
        <v>466</v>
      </c>
      <c r="C38" s="301" t="s">
        <v>998</v>
      </c>
      <c r="D38" s="353">
        <v>200000</v>
      </c>
      <c r="E38" s="477" t="s">
        <v>1120</v>
      </c>
      <c r="F38" s="360" t="s">
        <v>892</v>
      </c>
      <c r="G38" s="147">
        <v>100000</v>
      </c>
      <c r="H38" s="352" t="s">
        <v>58</v>
      </c>
      <c r="I38" s="352"/>
      <c r="J38" s="355" t="s">
        <v>1121</v>
      </c>
      <c r="K38" s="146" t="s">
        <v>1641</v>
      </c>
    </row>
    <row r="39" spans="2:11" s="134" customFormat="1" ht="41.25" customHeight="1">
      <c r="B39" s="157" t="s">
        <v>467</v>
      </c>
      <c r="C39" s="301" t="s">
        <v>999</v>
      </c>
      <c r="D39" s="353">
        <v>150000</v>
      </c>
      <c r="E39" s="477" t="s">
        <v>1151</v>
      </c>
      <c r="F39" s="352" t="s">
        <v>1510</v>
      </c>
      <c r="G39" s="147">
        <v>150000</v>
      </c>
      <c r="H39" s="352" t="s">
        <v>58</v>
      </c>
      <c r="I39" s="352"/>
      <c r="J39" s="355" t="s">
        <v>1152</v>
      </c>
      <c r="K39" s="146" t="s">
        <v>1626</v>
      </c>
    </row>
    <row r="40" spans="2:11" s="134" customFormat="1" ht="61.5" customHeight="1">
      <c r="B40" s="157" t="s">
        <v>468</v>
      </c>
      <c r="C40" s="301" t="s">
        <v>1000</v>
      </c>
      <c r="D40" s="353">
        <v>400000</v>
      </c>
      <c r="E40" s="477" t="s">
        <v>1130</v>
      </c>
      <c r="F40" s="352" t="s">
        <v>1511</v>
      </c>
      <c r="G40" s="147">
        <v>200000</v>
      </c>
      <c r="H40" s="352" t="s">
        <v>58</v>
      </c>
      <c r="I40" s="352"/>
      <c r="J40" s="355" t="s">
        <v>1131</v>
      </c>
      <c r="K40" s="146" t="s">
        <v>1626</v>
      </c>
    </row>
    <row r="41" spans="2:11" s="134" customFormat="1" ht="40.5" customHeight="1">
      <c r="B41" s="157" t="s">
        <v>469</v>
      </c>
      <c r="C41" s="301" t="s">
        <v>1001</v>
      </c>
      <c r="D41" s="353">
        <v>150000</v>
      </c>
      <c r="E41" s="477" t="s">
        <v>1167</v>
      </c>
      <c r="F41" s="352" t="s">
        <v>1512</v>
      </c>
      <c r="G41" s="147">
        <v>150000</v>
      </c>
      <c r="H41" s="352" t="s">
        <v>58</v>
      </c>
      <c r="I41" s="352"/>
      <c r="J41" s="355" t="s">
        <v>1168</v>
      </c>
      <c r="K41" s="146" t="s">
        <v>1642</v>
      </c>
    </row>
    <row r="42" spans="2:11" s="134" customFormat="1" ht="63.75" customHeight="1">
      <c r="B42" s="157" t="s">
        <v>470</v>
      </c>
      <c r="C42" s="301" t="s">
        <v>1002</v>
      </c>
      <c r="D42" s="356">
        <v>400000</v>
      </c>
      <c r="E42" s="478" t="s">
        <v>1371</v>
      </c>
      <c r="F42" s="352" t="s">
        <v>1514</v>
      </c>
      <c r="G42" s="147">
        <v>200000</v>
      </c>
      <c r="H42" s="352" t="s">
        <v>58</v>
      </c>
      <c r="I42" s="352"/>
      <c r="J42" s="355" t="s">
        <v>1122</v>
      </c>
      <c r="K42" s="99" t="s">
        <v>1643</v>
      </c>
    </row>
    <row r="43" spans="2:11" s="134" customFormat="1" ht="44.25" customHeight="1">
      <c r="B43" s="157" t="s">
        <v>471</v>
      </c>
      <c r="C43" s="301" t="s">
        <v>811</v>
      </c>
      <c r="D43" s="353">
        <v>300000</v>
      </c>
      <c r="E43" s="477" t="s">
        <v>1123</v>
      </c>
      <c r="F43" s="352" t="s">
        <v>1513</v>
      </c>
      <c r="G43" s="147">
        <v>250000</v>
      </c>
      <c r="H43" s="352" t="s">
        <v>58</v>
      </c>
      <c r="I43" s="352"/>
      <c r="J43" s="355" t="s">
        <v>1125</v>
      </c>
      <c r="K43" s="146" t="s">
        <v>1626</v>
      </c>
    </row>
    <row r="44" spans="2:11" s="134" customFormat="1" ht="60" customHeight="1">
      <c r="B44" s="157" t="s">
        <v>472</v>
      </c>
      <c r="C44" s="301" t="s">
        <v>1003</v>
      </c>
      <c r="D44" s="301" t="s">
        <v>1003</v>
      </c>
      <c r="E44" s="301" t="s">
        <v>1183</v>
      </c>
      <c r="F44" s="352" t="s">
        <v>1515</v>
      </c>
      <c r="G44" s="147">
        <v>150000</v>
      </c>
      <c r="H44" s="352" t="s">
        <v>58</v>
      </c>
      <c r="I44" s="352"/>
      <c r="J44" s="355" t="s">
        <v>1184</v>
      </c>
      <c r="K44" s="146" t="s">
        <v>1626</v>
      </c>
    </row>
    <row r="45" spans="2:11" s="134" customFormat="1" ht="57.75" customHeight="1">
      <c r="B45" s="157" t="s">
        <v>473</v>
      </c>
      <c r="C45" s="301" t="s">
        <v>1004</v>
      </c>
      <c r="D45" s="356">
        <v>250000</v>
      </c>
      <c r="E45" s="478" t="s">
        <v>1114</v>
      </c>
      <c r="F45" s="352" t="s">
        <v>1516</v>
      </c>
      <c r="G45" s="147">
        <v>150000</v>
      </c>
      <c r="H45" s="352" t="s">
        <v>58</v>
      </c>
      <c r="I45" s="352"/>
      <c r="J45" s="355" t="s">
        <v>1115</v>
      </c>
      <c r="K45" s="146" t="s">
        <v>1644</v>
      </c>
    </row>
    <row r="46" spans="2:11" s="134" customFormat="1" ht="43.5" customHeight="1">
      <c r="B46" s="157" t="s">
        <v>474</v>
      </c>
      <c r="C46" s="301" t="s">
        <v>1005</v>
      </c>
      <c r="D46" s="353">
        <v>200000</v>
      </c>
      <c r="E46" s="477" t="s">
        <v>1159</v>
      </c>
      <c r="F46" s="352" t="s">
        <v>1517</v>
      </c>
      <c r="G46" s="147">
        <v>150000</v>
      </c>
      <c r="H46" s="352" t="s">
        <v>58</v>
      </c>
      <c r="I46" s="352"/>
      <c r="J46" s="355" t="s">
        <v>1160</v>
      </c>
      <c r="K46" s="146" t="s">
        <v>1645</v>
      </c>
    </row>
    <row r="47" spans="2:11" s="134" customFormat="1" ht="42.75" customHeight="1">
      <c r="B47" s="157" t="s">
        <v>475</v>
      </c>
      <c r="C47" s="301" t="s">
        <v>1006</v>
      </c>
      <c r="D47" s="353">
        <v>200000</v>
      </c>
      <c r="E47" s="477" t="s">
        <v>1181</v>
      </c>
      <c r="F47" s="352" t="s">
        <v>1518</v>
      </c>
      <c r="G47" s="147">
        <v>200000</v>
      </c>
      <c r="H47" s="352" t="s">
        <v>58</v>
      </c>
      <c r="I47" s="352"/>
      <c r="J47" s="355" t="s">
        <v>1182</v>
      </c>
      <c r="K47" s="146" t="s">
        <v>1726</v>
      </c>
    </row>
    <row r="48" spans="2:11" s="134" customFormat="1" ht="40.5" customHeight="1">
      <c r="B48" s="157" t="s">
        <v>476</v>
      </c>
      <c r="C48" s="301" t="s">
        <v>1007</v>
      </c>
      <c r="D48" s="353">
        <v>200000</v>
      </c>
      <c r="E48" s="477" t="s">
        <v>1118</v>
      </c>
      <c r="F48" s="352" t="s">
        <v>1519</v>
      </c>
      <c r="G48" s="147">
        <v>200000</v>
      </c>
      <c r="H48" s="352" t="s">
        <v>58</v>
      </c>
      <c r="I48" s="352"/>
      <c r="J48" s="355" t="s">
        <v>1119</v>
      </c>
      <c r="K48" s="146" t="s">
        <v>1646</v>
      </c>
    </row>
    <row r="49" spans="2:11" s="134" customFormat="1" ht="63" customHeight="1">
      <c r="B49" s="157" t="s">
        <v>522</v>
      </c>
      <c r="C49" s="301" t="s">
        <v>1008</v>
      </c>
      <c r="D49" s="353">
        <v>200000</v>
      </c>
      <c r="E49" s="503" t="s">
        <v>1702</v>
      </c>
      <c r="F49" s="352" t="s">
        <v>1520</v>
      </c>
      <c r="G49" s="147">
        <v>200000</v>
      </c>
      <c r="H49" s="352" t="s">
        <v>58</v>
      </c>
      <c r="I49" s="352"/>
      <c r="J49" s="355" t="s">
        <v>1155</v>
      </c>
      <c r="K49" s="146" t="s">
        <v>1727</v>
      </c>
    </row>
    <row r="50" spans="2:11" s="134" customFormat="1" ht="79.5" customHeight="1">
      <c r="B50" s="157" t="s">
        <v>681</v>
      </c>
      <c r="C50" s="301" t="s">
        <v>1009</v>
      </c>
      <c r="D50" s="353">
        <v>150000</v>
      </c>
      <c r="E50" s="477" t="s">
        <v>1138</v>
      </c>
      <c r="F50" s="352" t="s">
        <v>1521</v>
      </c>
      <c r="G50" s="147">
        <v>200000</v>
      </c>
      <c r="H50" s="352" t="s">
        <v>58</v>
      </c>
      <c r="I50" s="352"/>
      <c r="J50" s="355" t="s">
        <v>1139</v>
      </c>
      <c r="K50" s="146" t="s">
        <v>1728</v>
      </c>
    </row>
    <row r="51" spans="2:11" s="134" customFormat="1" ht="42" customHeight="1">
      <c r="B51" s="157" t="s">
        <v>682</v>
      </c>
      <c r="C51" s="301" t="s">
        <v>711</v>
      </c>
      <c r="D51" s="356">
        <v>300000</v>
      </c>
      <c r="E51" s="478" t="s">
        <v>1169</v>
      </c>
      <c r="F51" s="352" t="s">
        <v>710</v>
      </c>
      <c r="G51" s="147">
        <v>150000</v>
      </c>
      <c r="H51" s="352" t="s">
        <v>58</v>
      </c>
      <c r="I51" s="352"/>
      <c r="J51" s="355" t="s">
        <v>1170</v>
      </c>
      <c r="K51" s="146" t="s">
        <v>1626</v>
      </c>
    </row>
    <row r="52" spans="2:11" s="134" customFormat="1" ht="38.25" customHeight="1">
      <c r="B52" s="157" t="s">
        <v>683</v>
      </c>
      <c r="C52" s="301" t="s">
        <v>1010</v>
      </c>
      <c r="D52" s="301" t="s">
        <v>1010</v>
      </c>
      <c r="E52" s="301" t="s">
        <v>1741</v>
      </c>
      <c r="F52" s="352" t="s">
        <v>1522</v>
      </c>
      <c r="G52" s="147">
        <v>150000</v>
      </c>
      <c r="H52" s="352" t="s">
        <v>640</v>
      </c>
      <c r="I52" s="352"/>
      <c r="J52" s="355" t="s">
        <v>1290</v>
      </c>
      <c r="K52" s="146" t="s">
        <v>1650</v>
      </c>
    </row>
    <row r="53" spans="2:11" s="134" customFormat="1" ht="41.25" customHeight="1">
      <c r="B53" s="157" t="s">
        <v>684</v>
      </c>
      <c r="C53" s="301" t="s">
        <v>1011</v>
      </c>
      <c r="D53" s="301" t="s">
        <v>1011</v>
      </c>
      <c r="E53" s="301" t="s">
        <v>1291</v>
      </c>
      <c r="F53" s="352" t="s">
        <v>1523</v>
      </c>
      <c r="G53" s="147">
        <v>150000</v>
      </c>
      <c r="H53" s="352" t="s">
        <v>640</v>
      </c>
      <c r="I53" s="352"/>
      <c r="J53" s="355" t="s">
        <v>1292</v>
      </c>
      <c r="K53" s="146" t="s">
        <v>1626</v>
      </c>
    </row>
    <row r="54" spans="2:11" s="134" customFormat="1" ht="39.75" customHeight="1">
      <c r="B54" s="157" t="s">
        <v>685</v>
      </c>
      <c r="C54" s="301" t="s">
        <v>1012</v>
      </c>
      <c r="D54" s="301" t="s">
        <v>1012</v>
      </c>
      <c r="E54" s="301" t="s">
        <v>1293</v>
      </c>
      <c r="F54" s="352" t="s">
        <v>1524</v>
      </c>
      <c r="G54" s="147">
        <v>150000</v>
      </c>
      <c r="H54" s="352" t="s">
        <v>640</v>
      </c>
      <c r="I54" s="352"/>
      <c r="J54" s="355" t="s">
        <v>1294</v>
      </c>
      <c r="K54" s="146" t="s">
        <v>1652</v>
      </c>
    </row>
    <row r="55" spans="2:11" s="134" customFormat="1" ht="39" customHeight="1">
      <c r="B55" s="157" t="s">
        <v>686</v>
      </c>
      <c r="C55" s="301" t="s">
        <v>611</v>
      </c>
      <c r="D55" s="353">
        <v>200000</v>
      </c>
      <c r="E55" s="477" t="s">
        <v>1295</v>
      </c>
      <c r="F55" s="352" t="s">
        <v>1525</v>
      </c>
      <c r="G55" s="147">
        <v>150000</v>
      </c>
      <c r="H55" s="352" t="s">
        <v>640</v>
      </c>
      <c r="I55" s="352"/>
      <c r="J55" s="355" t="s">
        <v>1296</v>
      </c>
      <c r="K55" s="146" t="s">
        <v>1653</v>
      </c>
    </row>
    <row r="56" spans="2:11" s="134" customFormat="1" ht="40.5" customHeight="1">
      <c r="B56" s="157" t="s">
        <v>687</v>
      </c>
      <c r="C56" s="301" t="s">
        <v>1013</v>
      </c>
      <c r="D56" s="353">
        <v>200000</v>
      </c>
      <c r="E56" s="477" t="s">
        <v>1255</v>
      </c>
      <c r="F56" s="352" t="s">
        <v>1526</v>
      </c>
      <c r="G56" s="147">
        <v>150000</v>
      </c>
      <c r="H56" s="360" t="s">
        <v>96</v>
      </c>
      <c r="I56" s="360"/>
      <c r="J56" s="355" t="s">
        <v>1256</v>
      </c>
      <c r="K56" s="146" t="s">
        <v>1626</v>
      </c>
    </row>
    <row r="57" spans="2:11" s="134" customFormat="1" ht="41.25" customHeight="1">
      <c r="B57" s="157" t="s">
        <v>688</v>
      </c>
      <c r="C57" s="301" t="s">
        <v>647</v>
      </c>
      <c r="D57" s="356">
        <v>200000</v>
      </c>
      <c r="E57" s="478" t="s">
        <v>1257</v>
      </c>
      <c r="F57" s="352" t="s">
        <v>648</v>
      </c>
      <c r="G57" s="487">
        <v>200000</v>
      </c>
      <c r="H57" s="360" t="s">
        <v>96</v>
      </c>
      <c r="I57" s="360"/>
      <c r="J57" s="355" t="s">
        <v>1258</v>
      </c>
      <c r="K57" s="146" t="s">
        <v>1654</v>
      </c>
    </row>
    <row r="58" spans="2:11" s="134" customFormat="1" ht="24.75" customHeight="1">
      <c r="B58" s="157" t="s">
        <v>689</v>
      </c>
      <c r="C58" s="301" t="s">
        <v>821</v>
      </c>
      <c r="D58" s="353">
        <v>150000</v>
      </c>
      <c r="E58" s="477" t="s">
        <v>1259</v>
      </c>
      <c r="F58" s="352" t="s">
        <v>1464</v>
      </c>
      <c r="G58" s="147">
        <v>200000</v>
      </c>
      <c r="H58" s="360" t="s">
        <v>96</v>
      </c>
      <c r="I58" s="360"/>
      <c r="J58" s="355" t="s">
        <v>1260</v>
      </c>
      <c r="K58" s="146" t="s">
        <v>1626</v>
      </c>
    </row>
    <row r="59" spans="2:11" s="134" customFormat="1" ht="61.5" customHeight="1">
      <c r="B59" s="157" t="s">
        <v>690</v>
      </c>
      <c r="C59" s="355" t="s">
        <v>823</v>
      </c>
      <c r="D59" s="353">
        <v>350000</v>
      </c>
      <c r="E59" s="570" t="s">
        <v>1745</v>
      </c>
      <c r="F59" s="357" t="s">
        <v>1084</v>
      </c>
      <c r="G59" s="487">
        <v>500000</v>
      </c>
      <c r="H59" s="352" t="s">
        <v>523</v>
      </c>
      <c r="I59" s="352"/>
      <c r="J59" s="355"/>
      <c r="K59" s="146" t="s">
        <v>1729</v>
      </c>
    </row>
    <row r="60" spans="2:11" s="134" customFormat="1" ht="60" customHeight="1">
      <c r="B60" s="157" t="s">
        <v>691</v>
      </c>
      <c r="C60" s="301" t="s">
        <v>1059</v>
      </c>
      <c r="D60" s="353">
        <v>200000</v>
      </c>
      <c r="E60" s="477" t="s">
        <v>824</v>
      </c>
      <c r="F60" s="354" t="s">
        <v>1527</v>
      </c>
      <c r="G60" s="147">
        <v>300000</v>
      </c>
      <c r="H60" s="352" t="s">
        <v>528</v>
      </c>
      <c r="I60" s="352"/>
      <c r="J60" s="355" t="s">
        <v>1109</v>
      </c>
      <c r="K60" s="146" t="s">
        <v>1655</v>
      </c>
    </row>
    <row r="61" spans="2:11" s="134" customFormat="1" ht="45" customHeight="1">
      <c r="B61" s="157" t="s">
        <v>692</v>
      </c>
      <c r="C61" s="301" t="s">
        <v>1014</v>
      </c>
      <c r="D61" s="353">
        <v>600000</v>
      </c>
      <c r="E61" s="479" t="s">
        <v>1102</v>
      </c>
      <c r="F61" s="352" t="s">
        <v>1528</v>
      </c>
      <c r="G61" s="487">
        <v>900000</v>
      </c>
      <c r="H61" s="352" t="s">
        <v>607</v>
      </c>
      <c r="I61" s="352"/>
      <c r="J61" s="355" t="s">
        <v>1103</v>
      </c>
      <c r="K61" s="146" t="s">
        <v>1656</v>
      </c>
    </row>
    <row r="62" spans="2:11" s="134" customFormat="1" ht="62.25" customHeight="1">
      <c r="B62" s="157" t="s">
        <v>693</v>
      </c>
      <c r="C62" s="301" t="s">
        <v>1015</v>
      </c>
      <c r="D62" s="353">
        <v>250000</v>
      </c>
      <c r="E62" s="477" t="s">
        <v>1101</v>
      </c>
      <c r="F62" s="352" t="s">
        <v>1529</v>
      </c>
      <c r="G62" s="147">
        <v>150000</v>
      </c>
      <c r="H62" s="352" t="s">
        <v>607</v>
      </c>
      <c r="I62" s="352"/>
      <c r="J62" s="355" t="s">
        <v>1108</v>
      </c>
      <c r="K62" s="146" t="s">
        <v>1657</v>
      </c>
    </row>
    <row r="63" spans="2:11" s="134" customFormat="1" ht="100.5" customHeight="1">
      <c r="B63" s="157" t="s">
        <v>694</v>
      </c>
      <c r="C63" s="99" t="s">
        <v>1016</v>
      </c>
      <c r="D63" s="353">
        <v>100000</v>
      </c>
      <c r="E63" s="477" t="s">
        <v>1104</v>
      </c>
      <c r="F63" s="352" t="s">
        <v>1530</v>
      </c>
      <c r="G63" s="487">
        <v>100000</v>
      </c>
      <c r="H63" s="352" t="s">
        <v>607</v>
      </c>
      <c r="I63" s="352"/>
      <c r="J63" s="355" t="s">
        <v>1105</v>
      </c>
      <c r="K63" s="146" t="s">
        <v>1658</v>
      </c>
    </row>
    <row r="64" spans="2:11" s="134" customFormat="1" ht="63" customHeight="1">
      <c r="B64" s="157" t="s">
        <v>695</v>
      </c>
      <c r="C64" s="301" t="s">
        <v>1017</v>
      </c>
      <c r="D64" s="353">
        <v>100000</v>
      </c>
      <c r="E64" s="477" t="s">
        <v>1106</v>
      </c>
      <c r="F64" s="352" t="s">
        <v>1531</v>
      </c>
      <c r="G64" s="147">
        <v>200000</v>
      </c>
      <c r="H64" s="352" t="s">
        <v>607</v>
      </c>
      <c r="I64" s="352"/>
      <c r="J64" s="355" t="s">
        <v>1703</v>
      </c>
      <c r="K64" s="146" t="s">
        <v>1717</v>
      </c>
    </row>
    <row r="65" spans="2:11" s="134" customFormat="1" ht="43.5" customHeight="1">
      <c r="B65" s="157" t="s">
        <v>696</v>
      </c>
      <c r="C65" s="301" t="s">
        <v>531</v>
      </c>
      <c r="D65" s="353">
        <v>200000</v>
      </c>
      <c r="E65" s="477" t="s">
        <v>1279</v>
      </c>
      <c r="F65" s="354" t="s">
        <v>1532</v>
      </c>
      <c r="G65" s="147">
        <v>150000</v>
      </c>
      <c r="H65" s="352" t="s">
        <v>530</v>
      </c>
      <c r="I65" s="352"/>
      <c r="J65" s="355" t="s">
        <v>1280</v>
      </c>
      <c r="K65" s="146" t="s">
        <v>1660</v>
      </c>
    </row>
    <row r="66" spans="2:11" s="134" customFormat="1" ht="59.25" customHeight="1">
      <c r="B66" s="157" t="s">
        <v>172</v>
      </c>
      <c r="C66" s="355" t="s">
        <v>1086</v>
      </c>
      <c r="D66" s="353"/>
      <c r="E66" s="554" t="s">
        <v>1749</v>
      </c>
      <c r="F66" s="352" t="s">
        <v>1446</v>
      </c>
      <c r="G66" s="487">
        <v>800000</v>
      </c>
      <c r="H66" s="352" t="s">
        <v>1742</v>
      </c>
      <c r="I66" s="352"/>
      <c r="J66" s="355"/>
      <c r="K66" s="146"/>
    </row>
    <row r="67" spans="2:11" s="134" customFormat="1" ht="38.25" customHeight="1">
      <c r="B67" s="157"/>
      <c r="C67" s="500"/>
      <c r="D67" s="353"/>
      <c r="E67" s="568" t="s">
        <v>1498</v>
      </c>
      <c r="F67" s="143" t="s">
        <v>1437</v>
      </c>
      <c r="G67" s="145">
        <v>500000</v>
      </c>
      <c r="H67" s="352" t="s">
        <v>1436</v>
      </c>
      <c r="I67" s="352"/>
      <c r="J67" s="355"/>
      <c r="K67" s="146"/>
    </row>
    <row r="68" spans="2:11" s="134" customFormat="1" ht="41.25" customHeight="1">
      <c r="B68" s="661" t="s">
        <v>432</v>
      </c>
      <c r="C68" s="662"/>
      <c r="D68" s="662"/>
      <c r="E68" s="662"/>
      <c r="F68" s="663"/>
      <c r="G68" s="361">
        <f>SUM(G69:G96)</f>
        <v>5050000</v>
      </c>
      <c r="H68" s="521"/>
      <c r="I68" s="521"/>
      <c r="J68" s="549"/>
      <c r="K68" s="549"/>
    </row>
    <row r="69" spans="2:11" s="134" customFormat="1" ht="39.75" customHeight="1">
      <c r="B69" s="157" t="s">
        <v>29</v>
      </c>
      <c r="C69" s="355" t="s">
        <v>1018</v>
      </c>
      <c r="D69" s="353">
        <v>250000</v>
      </c>
      <c r="E69" s="477" t="s">
        <v>1395</v>
      </c>
      <c r="F69" s="352" t="s">
        <v>1533</v>
      </c>
      <c r="G69" s="147">
        <v>150000</v>
      </c>
      <c r="H69" s="352" t="s">
        <v>194</v>
      </c>
      <c r="I69" s="352"/>
      <c r="J69" s="355" t="s">
        <v>1396</v>
      </c>
      <c r="K69" s="146" t="s">
        <v>1626</v>
      </c>
    </row>
    <row r="70" spans="2:11" s="134" customFormat="1" ht="40.5" customHeight="1">
      <c r="B70" s="157" t="s">
        <v>31</v>
      </c>
      <c r="C70" s="355" t="s">
        <v>1019</v>
      </c>
      <c r="D70" s="353">
        <v>200000</v>
      </c>
      <c r="E70" s="477" t="s">
        <v>1397</v>
      </c>
      <c r="F70" s="363" t="s">
        <v>1534</v>
      </c>
      <c r="G70" s="147">
        <v>150000</v>
      </c>
      <c r="H70" s="352" t="s">
        <v>194</v>
      </c>
      <c r="I70" s="352"/>
      <c r="J70" s="355" t="s">
        <v>1398</v>
      </c>
      <c r="K70" s="146" t="s">
        <v>1661</v>
      </c>
    </row>
    <row r="71" spans="2:11" s="134" customFormat="1" ht="45" customHeight="1">
      <c r="B71" s="157" t="s">
        <v>34</v>
      </c>
      <c r="C71" s="301" t="s">
        <v>1020</v>
      </c>
      <c r="D71" s="356">
        <v>250000</v>
      </c>
      <c r="E71" s="478" t="s">
        <v>1399</v>
      </c>
      <c r="F71" s="354" t="s">
        <v>1535</v>
      </c>
      <c r="G71" s="147">
        <v>150000</v>
      </c>
      <c r="H71" s="352" t="s">
        <v>194</v>
      </c>
      <c r="I71" s="352"/>
      <c r="J71" s="355" t="s">
        <v>1400</v>
      </c>
      <c r="K71" s="146" t="s">
        <v>1730</v>
      </c>
    </row>
    <row r="72" spans="2:11" s="134" customFormat="1" ht="62.25" customHeight="1">
      <c r="B72" s="157" t="s">
        <v>38</v>
      </c>
      <c r="C72" s="301" t="s">
        <v>1021</v>
      </c>
      <c r="D72" s="353">
        <v>200000</v>
      </c>
      <c r="E72" s="477" t="s">
        <v>1401</v>
      </c>
      <c r="F72" s="352" t="s">
        <v>662</v>
      </c>
      <c r="G72" s="487">
        <v>150000</v>
      </c>
      <c r="H72" s="352" t="s">
        <v>194</v>
      </c>
      <c r="I72" s="352"/>
      <c r="J72" s="355" t="s">
        <v>1402</v>
      </c>
      <c r="K72" s="146" t="s">
        <v>1663</v>
      </c>
    </row>
    <row r="73" spans="2:11" s="134" customFormat="1" ht="42" customHeight="1">
      <c r="B73" s="157" t="s">
        <v>41</v>
      </c>
      <c r="C73" s="301" t="s">
        <v>536</v>
      </c>
      <c r="D73" s="356">
        <v>300000</v>
      </c>
      <c r="E73" s="478" t="s">
        <v>536</v>
      </c>
      <c r="F73" s="555" t="s">
        <v>1480</v>
      </c>
      <c r="G73" s="147">
        <v>200000</v>
      </c>
      <c r="H73" s="352" t="s">
        <v>194</v>
      </c>
      <c r="I73" s="352"/>
      <c r="J73" s="355" t="s">
        <v>1403</v>
      </c>
      <c r="K73" s="146" t="s">
        <v>1664</v>
      </c>
    </row>
    <row r="74" spans="2:11" s="134" customFormat="1" ht="42.75" customHeight="1">
      <c r="B74" s="157" t="s">
        <v>44</v>
      </c>
      <c r="C74" s="301" t="s">
        <v>1022</v>
      </c>
      <c r="D74" s="301" t="s">
        <v>1022</v>
      </c>
      <c r="E74" s="301" t="s">
        <v>1438</v>
      </c>
      <c r="F74" s="352" t="s">
        <v>542</v>
      </c>
      <c r="G74" s="147">
        <v>150000</v>
      </c>
      <c r="H74" s="352" t="s">
        <v>543</v>
      </c>
      <c r="I74" s="352"/>
      <c r="J74" s="355" t="s">
        <v>1439</v>
      </c>
      <c r="K74" s="146" t="s">
        <v>1665</v>
      </c>
    </row>
    <row r="75" spans="2:11" s="134" customFormat="1" ht="45" customHeight="1">
      <c r="B75" s="157" t="s">
        <v>47</v>
      </c>
      <c r="C75" s="301" t="s">
        <v>1023</v>
      </c>
      <c r="D75" s="359">
        <v>250000</v>
      </c>
      <c r="E75" s="477" t="s">
        <v>1330</v>
      </c>
      <c r="F75" s="352" t="s">
        <v>1536</v>
      </c>
      <c r="G75" s="147">
        <v>150000</v>
      </c>
      <c r="H75" s="352" t="s">
        <v>550</v>
      </c>
      <c r="I75" s="352"/>
      <c r="J75" s="355" t="s">
        <v>1331</v>
      </c>
      <c r="K75" s="146" t="s">
        <v>1666</v>
      </c>
    </row>
    <row r="76" spans="2:11" s="134" customFormat="1" ht="45" customHeight="1">
      <c r="B76" s="157" t="s">
        <v>207</v>
      </c>
      <c r="C76" s="301" t="s">
        <v>842</v>
      </c>
      <c r="D76" s="356">
        <v>200000</v>
      </c>
      <c r="E76" s="478" t="s">
        <v>1356</v>
      </c>
      <c r="F76" s="363" t="s">
        <v>1537</v>
      </c>
      <c r="G76" s="487">
        <v>150000</v>
      </c>
      <c r="H76" s="352" t="s">
        <v>66</v>
      </c>
      <c r="I76" s="352"/>
      <c r="J76" s="355" t="s">
        <v>1357</v>
      </c>
      <c r="K76" s="146" t="s">
        <v>1731</v>
      </c>
    </row>
    <row r="77" spans="2:11" s="134" customFormat="1" ht="59.25" customHeight="1">
      <c r="B77" s="157" t="s">
        <v>50</v>
      </c>
      <c r="C77" s="301" t="s">
        <v>1024</v>
      </c>
      <c r="D77" s="353">
        <v>200000</v>
      </c>
      <c r="E77" s="477" t="s">
        <v>1324</v>
      </c>
      <c r="F77" s="354" t="s">
        <v>1538</v>
      </c>
      <c r="G77" s="147">
        <v>150000</v>
      </c>
      <c r="H77" s="352" t="s">
        <v>66</v>
      </c>
      <c r="I77" s="352"/>
      <c r="J77" s="355" t="s">
        <v>1325</v>
      </c>
      <c r="K77" s="146" t="s">
        <v>1732</v>
      </c>
    </row>
    <row r="78" spans="2:11" s="134" customFormat="1" ht="44.25" customHeight="1">
      <c r="B78" s="157" t="s">
        <v>477</v>
      </c>
      <c r="C78" s="301" t="s">
        <v>845</v>
      </c>
      <c r="D78" s="353">
        <v>200000</v>
      </c>
      <c r="E78" s="477" t="s">
        <v>1346</v>
      </c>
      <c r="F78" s="354" t="s">
        <v>1539</v>
      </c>
      <c r="G78" s="487">
        <v>150000</v>
      </c>
      <c r="H78" s="352" t="s">
        <v>66</v>
      </c>
      <c r="I78" s="352"/>
      <c r="J78" s="355" t="s">
        <v>1347</v>
      </c>
      <c r="K78" s="146" t="s">
        <v>1639</v>
      </c>
    </row>
    <row r="79" spans="2:11" s="134" customFormat="1" ht="42" customHeight="1">
      <c r="B79" s="157" t="s">
        <v>478</v>
      </c>
      <c r="C79" s="301" t="s">
        <v>1025</v>
      </c>
      <c r="D79" s="353">
        <v>150000</v>
      </c>
      <c r="E79" s="477" t="s">
        <v>1339</v>
      </c>
      <c r="F79" s="354" t="s">
        <v>1540</v>
      </c>
      <c r="G79" s="147">
        <v>150000</v>
      </c>
      <c r="H79" s="352" t="s">
        <v>66</v>
      </c>
      <c r="I79" s="352"/>
      <c r="J79" s="355" t="s">
        <v>1340</v>
      </c>
      <c r="K79" s="146" t="s">
        <v>1626</v>
      </c>
    </row>
    <row r="80" spans="2:11" s="134" customFormat="1" ht="42.75" customHeight="1">
      <c r="B80" s="157" t="s">
        <v>479</v>
      </c>
      <c r="C80" s="301" t="s">
        <v>1026</v>
      </c>
      <c r="D80" s="301" t="s">
        <v>1026</v>
      </c>
      <c r="E80" s="301" t="s">
        <v>1026</v>
      </c>
      <c r="F80" s="310" t="s">
        <v>1541</v>
      </c>
      <c r="G80" s="147">
        <v>150000</v>
      </c>
      <c r="H80" s="352" t="s">
        <v>66</v>
      </c>
      <c r="I80" s="352"/>
      <c r="J80" s="355" t="s">
        <v>1352</v>
      </c>
      <c r="K80" s="146" t="s">
        <v>1626</v>
      </c>
    </row>
    <row r="81" spans="2:11" s="134" customFormat="1" ht="60.75" customHeight="1">
      <c r="B81" s="157" t="s">
        <v>480</v>
      </c>
      <c r="C81" s="301" t="s">
        <v>1027</v>
      </c>
      <c r="D81" s="301" t="s">
        <v>1027</v>
      </c>
      <c r="E81" s="301" t="s">
        <v>1027</v>
      </c>
      <c r="F81" s="555" t="s">
        <v>1542</v>
      </c>
      <c r="G81" s="147">
        <v>200000</v>
      </c>
      <c r="H81" s="352" t="s">
        <v>66</v>
      </c>
      <c r="I81" s="352"/>
      <c r="J81" s="355" t="s">
        <v>1337</v>
      </c>
      <c r="K81" s="146" t="s">
        <v>1626</v>
      </c>
    </row>
    <row r="82" spans="2:11" s="134" customFormat="1" ht="80.25" customHeight="1">
      <c r="B82" s="157" t="s">
        <v>481</v>
      </c>
      <c r="C82" s="301" t="s">
        <v>849</v>
      </c>
      <c r="D82" s="353">
        <v>200000</v>
      </c>
      <c r="E82" s="503" t="s">
        <v>1348</v>
      </c>
      <c r="F82" s="354" t="s">
        <v>1543</v>
      </c>
      <c r="G82" s="147">
        <v>150000</v>
      </c>
      <c r="H82" s="352" t="s">
        <v>66</v>
      </c>
      <c r="I82" s="352"/>
      <c r="J82" s="355" t="s">
        <v>1349</v>
      </c>
      <c r="K82" s="146" t="s">
        <v>1626</v>
      </c>
    </row>
    <row r="83" spans="2:11" s="134" customFormat="1" ht="40.5" customHeight="1">
      <c r="B83" s="157" t="s">
        <v>482</v>
      </c>
      <c r="C83" s="301" t="s">
        <v>1028</v>
      </c>
      <c r="D83" s="353">
        <v>200000</v>
      </c>
      <c r="E83" s="477" t="s">
        <v>1326</v>
      </c>
      <c r="F83" s="354" t="s">
        <v>1544</v>
      </c>
      <c r="G83" s="147">
        <v>200000</v>
      </c>
      <c r="H83" s="352" t="s">
        <v>66</v>
      </c>
      <c r="I83" s="352"/>
      <c r="J83" s="355" t="s">
        <v>1327</v>
      </c>
      <c r="K83" s="146" t="s">
        <v>1626</v>
      </c>
    </row>
    <row r="84" spans="2:11" s="134" customFormat="1" ht="42" customHeight="1">
      <c r="B84" s="157" t="s">
        <v>483</v>
      </c>
      <c r="C84" s="301" t="s">
        <v>1029</v>
      </c>
      <c r="D84" s="353">
        <v>150000</v>
      </c>
      <c r="E84" s="477" t="s">
        <v>1221</v>
      </c>
      <c r="F84" s="363" t="s">
        <v>1545</v>
      </c>
      <c r="G84" s="147">
        <v>150000</v>
      </c>
      <c r="H84" s="352" t="s">
        <v>15</v>
      </c>
      <c r="I84" s="352"/>
      <c r="J84" s="355" t="s">
        <v>1222</v>
      </c>
      <c r="K84" s="146" t="s">
        <v>1626</v>
      </c>
    </row>
    <row r="85" spans="2:11" s="134" customFormat="1" ht="44.25" customHeight="1">
      <c r="B85" s="157" t="s">
        <v>484</v>
      </c>
      <c r="C85" s="301" t="s">
        <v>1030</v>
      </c>
      <c r="D85" s="353">
        <v>200000</v>
      </c>
      <c r="E85" s="477" t="s">
        <v>1186</v>
      </c>
      <c r="F85" s="363" t="s">
        <v>1546</v>
      </c>
      <c r="G85" s="147">
        <v>150000</v>
      </c>
      <c r="H85" s="352" t="s">
        <v>15</v>
      </c>
      <c r="I85" s="352"/>
      <c r="J85" s="355" t="s">
        <v>1187</v>
      </c>
      <c r="K85" s="146" t="s">
        <v>1626</v>
      </c>
    </row>
    <row r="86" spans="2:11" s="134" customFormat="1" ht="41.25" customHeight="1">
      <c r="B86" s="157" t="s">
        <v>485</v>
      </c>
      <c r="C86" s="301" t="s">
        <v>854</v>
      </c>
      <c r="D86" s="353">
        <v>200000</v>
      </c>
      <c r="E86" s="477" t="s">
        <v>1199</v>
      </c>
      <c r="F86" s="360" t="s">
        <v>575</v>
      </c>
      <c r="G86" s="487">
        <v>200000</v>
      </c>
      <c r="H86" s="352" t="s">
        <v>15</v>
      </c>
      <c r="I86" s="352"/>
      <c r="J86" s="355" t="s">
        <v>1200</v>
      </c>
      <c r="K86" s="146" t="s">
        <v>1669</v>
      </c>
    </row>
    <row r="87" spans="2:11" s="134" customFormat="1" ht="61.5" customHeight="1">
      <c r="B87" s="157" t="s">
        <v>486</v>
      </c>
      <c r="C87" s="301" t="s">
        <v>1031</v>
      </c>
      <c r="D87" s="353">
        <v>200000</v>
      </c>
      <c r="E87" s="477" t="s">
        <v>1231</v>
      </c>
      <c r="F87" s="363" t="s">
        <v>1547</v>
      </c>
      <c r="G87" s="147">
        <v>150000</v>
      </c>
      <c r="H87" s="352" t="s">
        <v>15</v>
      </c>
      <c r="I87" s="352"/>
      <c r="J87" s="355" t="s">
        <v>1232</v>
      </c>
      <c r="K87" s="146" t="s">
        <v>1626</v>
      </c>
    </row>
    <row r="88" spans="2:11" s="134" customFormat="1" ht="61.5" customHeight="1">
      <c r="B88" s="157" t="s">
        <v>487</v>
      </c>
      <c r="C88" s="301" t="s">
        <v>1032</v>
      </c>
      <c r="D88" s="353">
        <v>120000</v>
      </c>
      <c r="E88" s="477" t="s">
        <v>1188</v>
      </c>
      <c r="F88" s="363" t="s">
        <v>1548</v>
      </c>
      <c r="G88" s="147">
        <v>150000</v>
      </c>
      <c r="H88" s="352" t="s">
        <v>15</v>
      </c>
      <c r="I88" s="352"/>
      <c r="J88" s="355" t="s">
        <v>1189</v>
      </c>
      <c r="K88" s="146" t="s">
        <v>1670</v>
      </c>
    </row>
    <row r="89" spans="2:11" s="134" customFormat="1" ht="42" customHeight="1">
      <c r="B89" s="157" t="s">
        <v>488</v>
      </c>
      <c r="C89" s="301" t="s">
        <v>1033</v>
      </c>
      <c r="D89" s="359">
        <v>100000</v>
      </c>
      <c r="E89" s="477" t="s">
        <v>1203</v>
      </c>
      <c r="F89" s="358" t="s">
        <v>669</v>
      </c>
      <c r="G89" s="147">
        <v>200000</v>
      </c>
      <c r="H89" s="352" t="s">
        <v>15</v>
      </c>
      <c r="I89" s="352"/>
      <c r="J89" s="355" t="s">
        <v>1204</v>
      </c>
      <c r="K89" s="146" t="s">
        <v>1671</v>
      </c>
    </row>
    <row r="90" spans="2:11" s="134" customFormat="1" ht="42.75" customHeight="1">
      <c r="B90" s="157" t="s">
        <v>489</v>
      </c>
      <c r="C90" s="301" t="s">
        <v>1034</v>
      </c>
      <c r="D90" s="353">
        <v>200000</v>
      </c>
      <c r="E90" s="477" t="s">
        <v>1134</v>
      </c>
      <c r="F90" s="360" t="s">
        <v>1136</v>
      </c>
      <c r="G90" s="147">
        <v>200000</v>
      </c>
      <c r="H90" s="352" t="s">
        <v>58</v>
      </c>
      <c r="I90" s="352"/>
      <c r="J90" s="146" t="s">
        <v>1135</v>
      </c>
      <c r="K90" s="146" t="s">
        <v>1733</v>
      </c>
    </row>
    <row r="91" spans="2:11" s="134" customFormat="1" ht="42" customHeight="1">
      <c r="B91" s="157" t="s">
        <v>490</v>
      </c>
      <c r="C91" s="99" t="s">
        <v>1035</v>
      </c>
      <c r="D91" s="485">
        <v>150000</v>
      </c>
      <c r="E91" s="486" t="s">
        <v>1140</v>
      </c>
      <c r="F91" s="363" t="s">
        <v>1549</v>
      </c>
      <c r="G91" s="147">
        <v>150000</v>
      </c>
      <c r="H91" s="157" t="s">
        <v>58</v>
      </c>
      <c r="I91" s="157"/>
      <c r="J91" s="99" t="s">
        <v>1142</v>
      </c>
      <c r="K91" s="146" t="s">
        <v>1626</v>
      </c>
    </row>
    <row r="92" spans="2:11" s="134" customFormat="1" ht="59.25" customHeight="1">
      <c r="B92" s="157" t="s">
        <v>698</v>
      </c>
      <c r="C92" s="99" t="s">
        <v>1036</v>
      </c>
      <c r="D92" s="485">
        <v>250000</v>
      </c>
      <c r="E92" s="486" t="s">
        <v>1718</v>
      </c>
      <c r="F92" s="363" t="s">
        <v>1550</v>
      </c>
      <c r="G92" s="147">
        <v>200000</v>
      </c>
      <c r="H92" s="157" t="s">
        <v>58</v>
      </c>
      <c r="I92" s="157"/>
      <c r="J92" s="146" t="s">
        <v>1145</v>
      </c>
      <c r="K92" s="146" t="s">
        <v>1673</v>
      </c>
    </row>
    <row r="93" spans="2:11" s="134" customFormat="1" ht="42" customHeight="1">
      <c r="B93" s="157" t="s">
        <v>699</v>
      </c>
      <c r="C93" s="99" t="s">
        <v>1037</v>
      </c>
      <c r="D93" s="485">
        <v>150000</v>
      </c>
      <c r="E93" s="486" t="s">
        <v>1148</v>
      </c>
      <c r="F93" s="363" t="s">
        <v>1149</v>
      </c>
      <c r="G93" s="147">
        <v>150000</v>
      </c>
      <c r="H93" s="157" t="s">
        <v>58</v>
      </c>
      <c r="I93" s="157"/>
      <c r="J93" s="146" t="s">
        <v>1150</v>
      </c>
      <c r="K93" s="146" t="s">
        <v>1626</v>
      </c>
    </row>
    <row r="94" spans="2:11" s="134" customFormat="1" ht="62.25" customHeight="1">
      <c r="B94" s="157" t="s">
        <v>700</v>
      </c>
      <c r="C94" s="301" t="s">
        <v>1038</v>
      </c>
      <c r="D94" s="353">
        <v>150000</v>
      </c>
      <c r="E94" s="477" t="s">
        <v>1719</v>
      </c>
      <c r="F94" s="358" t="s">
        <v>601</v>
      </c>
      <c r="G94" s="147">
        <v>150000</v>
      </c>
      <c r="H94" s="352" t="s">
        <v>58</v>
      </c>
      <c r="I94" s="352"/>
      <c r="J94" s="355" t="s">
        <v>1117</v>
      </c>
      <c r="K94" s="146" t="s">
        <v>1674</v>
      </c>
    </row>
    <row r="95" spans="2:11" s="134" customFormat="1" ht="41.25" customHeight="1">
      <c r="B95" s="157" t="s">
        <v>701</v>
      </c>
      <c r="C95" s="355" t="s">
        <v>861</v>
      </c>
      <c r="D95" s="353">
        <v>300000</v>
      </c>
      <c r="E95" s="477" t="s">
        <v>1110</v>
      </c>
      <c r="F95" s="354" t="s">
        <v>1551</v>
      </c>
      <c r="G95" s="147">
        <v>400000</v>
      </c>
      <c r="H95" s="352" t="s">
        <v>528</v>
      </c>
      <c r="I95" s="352"/>
      <c r="J95" s="355" t="s">
        <v>1111</v>
      </c>
      <c r="K95" s="146" t="s">
        <v>1746</v>
      </c>
    </row>
    <row r="96" spans="2:11" s="134" customFormat="1" ht="43.5" customHeight="1">
      <c r="B96" s="157" t="s">
        <v>702</v>
      </c>
      <c r="C96" s="301" t="s">
        <v>863</v>
      </c>
      <c r="D96" s="353">
        <v>250000</v>
      </c>
      <c r="E96" s="477" t="s">
        <v>1112</v>
      </c>
      <c r="F96" s="354" t="s">
        <v>1552</v>
      </c>
      <c r="G96" s="147">
        <v>400000</v>
      </c>
      <c r="H96" s="352" t="s">
        <v>528</v>
      </c>
      <c r="I96" s="352"/>
      <c r="J96" s="99" t="s">
        <v>1113</v>
      </c>
      <c r="K96" s="146" t="s">
        <v>1746</v>
      </c>
    </row>
    <row r="97" spans="2:11" s="257" customFormat="1" ht="25.5" customHeight="1">
      <c r="B97" s="661" t="s">
        <v>433</v>
      </c>
      <c r="C97" s="662"/>
      <c r="D97" s="662"/>
      <c r="E97" s="662"/>
      <c r="F97" s="663"/>
      <c r="G97" s="266">
        <f>SUM(G98:G103)</f>
        <v>1550000</v>
      </c>
      <c r="H97" s="517"/>
      <c r="I97" s="517"/>
      <c r="J97" s="501"/>
      <c r="K97" s="501"/>
    </row>
    <row r="98" spans="2:11" s="134" customFormat="1" ht="59.25" customHeight="1">
      <c r="B98" s="143" t="s">
        <v>52</v>
      </c>
      <c r="C98" s="301" t="s">
        <v>1039</v>
      </c>
      <c r="D98" s="301" t="s">
        <v>1039</v>
      </c>
      <c r="E98" s="301" t="s">
        <v>1039</v>
      </c>
      <c r="F98" s="354" t="s">
        <v>1554</v>
      </c>
      <c r="G98" s="147">
        <v>200000</v>
      </c>
      <c r="H98" s="352" t="s">
        <v>194</v>
      </c>
      <c r="I98" s="352"/>
      <c r="J98" s="355" t="s">
        <v>1383</v>
      </c>
      <c r="K98" s="146" t="s">
        <v>1626</v>
      </c>
    </row>
    <row r="99" spans="2:11" s="134" customFormat="1" ht="42" customHeight="1">
      <c r="B99" s="143" t="s">
        <v>55</v>
      </c>
      <c r="C99" s="301" t="s">
        <v>563</v>
      </c>
      <c r="D99" s="359">
        <v>300000</v>
      </c>
      <c r="E99" s="477" t="s">
        <v>1358</v>
      </c>
      <c r="F99" s="354" t="s">
        <v>1555</v>
      </c>
      <c r="G99" s="147">
        <v>300000</v>
      </c>
      <c r="H99" s="352" t="s">
        <v>66</v>
      </c>
      <c r="I99" s="352"/>
      <c r="J99" s="355" t="s">
        <v>1359</v>
      </c>
      <c r="K99" s="146" t="s">
        <v>1676</v>
      </c>
    </row>
    <row r="100" spans="2:11" s="132" customFormat="1" ht="43.5" customHeight="1">
      <c r="B100" s="143" t="s">
        <v>59</v>
      </c>
      <c r="C100" s="301" t="s">
        <v>620</v>
      </c>
      <c r="D100" s="301" t="s">
        <v>620</v>
      </c>
      <c r="E100" s="301" t="s">
        <v>620</v>
      </c>
      <c r="F100" s="354" t="s">
        <v>1556</v>
      </c>
      <c r="G100" s="147">
        <v>250000</v>
      </c>
      <c r="H100" s="352" t="s">
        <v>640</v>
      </c>
      <c r="I100" s="352"/>
      <c r="J100" s="355" t="s">
        <v>1298</v>
      </c>
      <c r="K100" s="146" t="s">
        <v>1676</v>
      </c>
    </row>
    <row r="101" spans="2:11" s="134" customFormat="1" ht="40.5" customHeight="1">
      <c r="B101" s="143" t="s">
        <v>62</v>
      </c>
      <c r="C101" s="301" t="s">
        <v>622</v>
      </c>
      <c r="D101" s="301" t="s">
        <v>622</v>
      </c>
      <c r="E101" s="301" t="s">
        <v>622</v>
      </c>
      <c r="F101" s="354" t="s">
        <v>1557</v>
      </c>
      <c r="G101" s="147">
        <v>150000</v>
      </c>
      <c r="H101" s="352" t="s">
        <v>640</v>
      </c>
      <c r="I101" s="352"/>
      <c r="J101" s="355" t="s">
        <v>1297</v>
      </c>
      <c r="K101" s="146" t="s">
        <v>1676</v>
      </c>
    </row>
    <row r="102" spans="2:11" s="134" customFormat="1" ht="62.25" customHeight="1">
      <c r="B102" s="143" t="s">
        <v>491</v>
      </c>
      <c r="C102" s="301" t="s">
        <v>624</v>
      </c>
      <c r="D102" s="353">
        <v>250000</v>
      </c>
      <c r="E102" s="477" t="s">
        <v>624</v>
      </c>
      <c r="F102" s="354" t="s">
        <v>1558</v>
      </c>
      <c r="G102" s="147">
        <v>250000</v>
      </c>
      <c r="H102" s="352" t="s">
        <v>640</v>
      </c>
      <c r="I102" s="352"/>
      <c r="J102" s="355" t="s">
        <v>1299</v>
      </c>
      <c r="K102" s="146" t="s">
        <v>1626</v>
      </c>
    </row>
    <row r="103" spans="2:11" s="134" customFormat="1" ht="42" customHeight="1">
      <c r="B103" s="143" t="s">
        <v>492</v>
      </c>
      <c r="C103" s="301" t="s">
        <v>967</v>
      </c>
      <c r="D103" s="301" t="s">
        <v>967</v>
      </c>
      <c r="E103" s="301" t="s">
        <v>1368</v>
      </c>
      <c r="F103" s="363" t="s">
        <v>1559</v>
      </c>
      <c r="G103" s="147">
        <v>400000</v>
      </c>
      <c r="H103" s="352" t="s">
        <v>640</v>
      </c>
      <c r="I103" s="352"/>
      <c r="J103" s="355" t="s">
        <v>1369</v>
      </c>
      <c r="K103" s="146" t="s">
        <v>1626</v>
      </c>
    </row>
    <row r="104" spans="2:11" s="339" customFormat="1" ht="25.5" customHeight="1">
      <c r="B104" s="388" t="s">
        <v>434</v>
      </c>
      <c r="C104" s="550"/>
      <c r="D104" s="365">
        <f>SUM(D105:D115)</f>
        <v>550000</v>
      </c>
      <c r="E104" s="522"/>
      <c r="F104" s="523"/>
      <c r="G104" s="361">
        <f>SUM(G105:G115)</f>
        <v>880000</v>
      </c>
      <c r="H104" s="521"/>
      <c r="I104" s="521"/>
      <c r="J104" s="549"/>
      <c r="K104" s="549"/>
    </row>
    <row r="105" spans="2:11" s="134" customFormat="1" ht="60.75" customHeight="1">
      <c r="B105" s="157" t="s">
        <v>65</v>
      </c>
      <c r="C105" s="355"/>
      <c r="D105" s="353">
        <v>50000</v>
      </c>
      <c r="E105" s="477" t="s">
        <v>1404</v>
      </c>
      <c r="F105" s="363" t="s">
        <v>1560</v>
      </c>
      <c r="G105" s="487">
        <v>80000</v>
      </c>
      <c r="H105" s="352" t="s">
        <v>194</v>
      </c>
      <c r="I105" s="352"/>
      <c r="J105" s="355" t="s">
        <v>1406</v>
      </c>
      <c r="K105" s="146" t="s">
        <v>1626</v>
      </c>
    </row>
    <row r="106" spans="2:11" s="134" customFormat="1" ht="60.75" customHeight="1">
      <c r="B106" s="157" t="s">
        <v>67</v>
      </c>
      <c r="C106" s="355"/>
      <c r="D106" s="353">
        <v>50000</v>
      </c>
      <c r="E106" s="477" t="s">
        <v>1440</v>
      </c>
      <c r="F106" s="363" t="s">
        <v>1561</v>
      </c>
      <c r="G106" s="487">
        <v>80000</v>
      </c>
      <c r="H106" s="352" t="s">
        <v>543</v>
      </c>
      <c r="I106" s="352" t="s">
        <v>543</v>
      </c>
      <c r="J106" s="355" t="s">
        <v>1441</v>
      </c>
      <c r="K106" s="146" t="s">
        <v>1474</v>
      </c>
    </row>
    <row r="107" spans="2:11" s="134" customFormat="1" ht="42.75" customHeight="1">
      <c r="B107" s="157" t="s">
        <v>70</v>
      </c>
      <c r="C107" s="301"/>
      <c r="D107" s="353">
        <v>50000</v>
      </c>
      <c r="E107" s="477" t="s">
        <v>1372</v>
      </c>
      <c r="F107" s="363" t="s">
        <v>1562</v>
      </c>
      <c r="G107" s="487">
        <v>80000</v>
      </c>
      <c r="H107" s="360" t="s">
        <v>96</v>
      </c>
      <c r="I107" s="360"/>
      <c r="J107" s="355" t="s">
        <v>1262</v>
      </c>
      <c r="K107" s="146"/>
    </row>
    <row r="108" spans="2:11" s="134" customFormat="1" ht="61.5" customHeight="1">
      <c r="B108" s="157" t="s">
        <v>73</v>
      </c>
      <c r="C108" s="355"/>
      <c r="D108" s="353">
        <v>50000</v>
      </c>
      <c r="E108" s="477" t="s">
        <v>1341</v>
      </c>
      <c r="F108" s="363" t="s">
        <v>1563</v>
      </c>
      <c r="G108" s="487">
        <v>80000</v>
      </c>
      <c r="H108" s="352" t="s">
        <v>66</v>
      </c>
      <c r="I108" s="352"/>
      <c r="J108" s="355" t="s">
        <v>1343</v>
      </c>
      <c r="K108" s="146" t="s">
        <v>1474</v>
      </c>
    </row>
    <row r="109" spans="2:11" s="134" customFormat="1" ht="43.5" customHeight="1">
      <c r="B109" s="157" t="s">
        <v>493</v>
      </c>
      <c r="C109" s="301"/>
      <c r="D109" s="353">
        <v>50000</v>
      </c>
      <c r="E109" s="477" t="s">
        <v>1365</v>
      </c>
      <c r="F109" s="311" t="s">
        <v>1564</v>
      </c>
      <c r="G109" s="487">
        <v>80000</v>
      </c>
      <c r="H109" s="352" t="s">
        <v>66</v>
      </c>
      <c r="I109" s="352"/>
      <c r="J109" s="355" t="s">
        <v>1367</v>
      </c>
      <c r="K109" s="146" t="s">
        <v>1734</v>
      </c>
    </row>
    <row r="110" spans="2:11" s="134" customFormat="1" ht="60" customHeight="1">
      <c r="B110" s="157" t="s">
        <v>494</v>
      </c>
      <c r="C110" s="500"/>
      <c r="D110" s="353">
        <v>50000</v>
      </c>
      <c r="E110" s="301" t="s">
        <v>1373</v>
      </c>
      <c r="F110" s="363" t="s">
        <v>1565</v>
      </c>
      <c r="G110" s="487">
        <v>80000</v>
      </c>
      <c r="H110" s="352" t="s">
        <v>58</v>
      </c>
      <c r="I110" s="352"/>
      <c r="J110" s="355" t="s">
        <v>1147</v>
      </c>
      <c r="K110" s="146" t="s">
        <v>1626</v>
      </c>
    </row>
    <row r="111" spans="2:11" s="134" customFormat="1" ht="62.25" customHeight="1">
      <c r="B111" s="157" t="s">
        <v>495</v>
      </c>
      <c r="C111" s="301"/>
      <c r="D111" s="353">
        <v>50000</v>
      </c>
      <c r="E111" s="477" t="s">
        <v>1374</v>
      </c>
      <c r="F111" s="363" t="s">
        <v>1566</v>
      </c>
      <c r="G111" s="487">
        <v>80000</v>
      </c>
      <c r="H111" s="352" t="s">
        <v>58</v>
      </c>
      <c r="I111" s="352"/>
      <c r="J111" s="355" t="s">
        <v>1153</v>
      </c>
      <c r="K111" s="146" t="s">
        <v>1474</v>
      </c>
    </row>
    <row r="112" spans="2:11" s="134" customFormat="1" ht="61.5" customHeight="1">
      <c r="B112" s="157" t="s">
        <v>496</v>
      </c>
      <c r="C112" s="301"/>
      <c r="D112" s="353">
        <v>50000</v>
      </c>
      <c r="E112" s="477" t="s">
        <v>1375</v>
      </c>
      <c r="F112" s="363" t="s">
        <v>1567</v>
      </c>
      <c r="G112" s="487">
        <v>80000</v>
      </c>
      <c r="H112" s="352" t="s">
        <v>640</v>
      </c>
      <c r="I112" s="352"/>
      <c r="J112" s="355" t="s">
        <v>1302</v>
      </c>
      <c r="K112" s="146" t="s">
        <v>1474</v>
      </c>
    </row>
    <row r="113" spans="2:11" s="134" customFormat="1" ht="42" customHeight="1">
      <c r="B113" s="157" t="s">
        <v>497</v>
      </c>
      <c r="C113" s="301"/>
      <c r="D113" s="353">
        <v>50000</v>
      </c>
      <c r="E113" s="477" t="s">
        <v>1376</v>
      </c>
      <c r="F113" s="363" t="s">
        <v>1568</v>
      </c>
      <c r="G113" s="487">
        <v>80000</v>
      </c>
      <c r="H113" s="352" t="s">
        <v>640</v>
      </c>
      <c r="I113" s="352"/>
      <c r="J113" s="355" t="s">
        <v>1304</v>
      </c>
      <c r="K113" s="146" t="s">
        <v>1474</v>
      </c>
    </row>
    <row r="114" spans="2:11" s="134" customFormat="1" ht="42" customHeight="1">
      <c r="B114" s="157" t="s">
        <v>498</v>
      </c>
      <c r="C114" s="301"/>
      <c r="D114" s="353">
        <v>50000</v>
      </c>
      <c r="E114" s="477" t="s">
        <v>1377</v>
      </c>
      <c r="F114" s="363" t="s">
        <v>1569</v>
      </c>
      <c r="G114" s="487">
        <v>80000</v>
      </c>
      <c r="H114" s="352" t="s">
        <v>968</v>
      </c>
      <c r="I114" s="352"/>
      <c r="J114" s="355" t="s">
        <v>1234</v>
      </c>
      <c r="K114" s="146" t="s">
        <v>1474</v>
      </c>
    </row>
    <row r="115" spans="2:11" s="134" customFormat="1" ht="43.5" customHeight="1">
      <c r="B115" s="157" t="s">
        <v>499</v>
      </c>
      <c r="C115" s="301"/>
      <c r="D115" s="353">
        <v>50000</v>
      </c>
      <c r="E115" s="477" t="s">
        <v>1235</v>
      </c>
      <c r="F115" s="363" t="s">
        <v>1570</v>
      </c>
      <c r="G115" s="487">
        <v>80000</v>
      </c>
      <c r="H115" s="352" t="s">
        <v>968</v>
      </c>
      <c r="I115" s="352"/>
      <c r="J115" s="355" t="s">
        <v>1237</v>
      </c>
      <c r="K115" s="146" t="s">
        <v>1626</v>
      </c>
    </row>
    <row r="116" spans="2:11" s="339" customFormat="1" ht="26.25" customHeight="1">
      <c r="B116" s="661" t="s">
        <v>435</v>
      </c>
      <c r="C116" s="662"/>
      <c r="D116" s="662"/>
      <c r="E116" s="662"/>
      <c r="F116" s="663"/>
      <c r="G116" s="361">
        <f>SUM(G117:G131)</f>
        <v>1800000</v>
      </c>
      <c r="H116" s="521"/>
      <c r="I116" s="521"/>
      <c r="J116" s="549"/>
      <c r="K116" s="549"/>
    </row>
    <row r="117" spans="2:11" s="134" customFormat="1" ht="59.25" customHeight="1">
      <c r="B117" s="157" t="s">
        <v>75</v>
      </c>
      <c r="C117" s="355" t="s">
        <v>826</v>
      </c>
      <c r="D117" s="353">
        <v>200000</v>
      </c>
      <c r="E117" s="355" t="s">
        <v>1735</v>
      </c>
      <c r="F117" s="352" t="s">
        <v>130</v>
      </c>
      <c r="G117" s="487">
        <v>400000</v>
      </c>
      <c r="H117" s="352" t="s">
        <v>541</v>
      </c>
      <c r="I117" s="352"/>
      <c r="J117" s="355"/>
      <c r="K117" s="146" t="s">
        <v>1626</v>
      </c>
    </row>
    <row r="118" spans="2:11" s="134" customFormat="1" ht="81" customHeight="1">
      <c r="B118" s="157" t="s">
        <v>78</v>
      </c>
      <c r="C118" s="355"/>
      <c r="D118" s="356">
        <v>100000</v>
      </c>
      <c r="E118" s="478" t="s">
        <v>1407</v>
      </c>
      <c r="F118" s="354" t="s">
        <v>1575</v>
      </c>
      <c r="G118" s="147">
        <v>100000</v>
      </c>
      <c r="H118" s="352" t="s">
        <v>194</v>
      </c>
      <c r="I118" s="352"/>
      <c r="J118" s="355" t="s">
        <v>1409</v>
      </c>
      <c r="K118" s="146" t="s">
        <v>1678</v>
      </c>
    </row>
    <row r="119" spans="2:11" s="134" customFormat="1" ht="62.25" customHeight="1">
      <c r="B119" s="157" t="s">
        <v>81</v>
      </c>
      <c r="C119" s="355"/>
      <c r="D119" s="356">
        <v>100000</v>
      </c>
      <c r="E119" s="478" t="s">
        <v>1410</v>
      </c>
      <c r="F119" s="354" t="s">
        <v>1576</v>
      </c>
      <c r="G119" s="147">
        <v>100000</v>
      </c>
      <c r="H119" s="352" t="s">
        <v>194</v>
      </c>
      <c r="I119" s="352"/>
      <c r="J119" s="355" t="s">
        <v>1412</v>
      </c>
      <c r="K119" s="146" t="s">
        <v>1678</v>
      </c>
    </row>
    <row r="120" spans="2:11" s="134" customFormat="1" ht="82.5" customHeight="1">
      <c r="B120" s="157" t="s">
        <v>83</v>
      </c>
      <c r="C120" s="355"/>
      <c r="D120" s="356">
        <v>100000</v>
      </c>
      <c r="E120" s="478" t="s">
        <v>1442</v>
      </c>
      <c r="F120" s="354" t="s">
        <v>1443</v>
      </c>
      <c r="G120" s="147">
        <v>100000</v>
      </c>
      <c r="H120" s="352" t="s">
        <v>543</v>
      </c>
      <c r="I120" s="352"/>
      <c r="J120" s="355" t="s">
        <v>1444</v>
      </c>
      <c r="K120" s="146" t="s">
        <v>1678</v>
      </c>
    </row>
    <row r="121" spans="2:11" s="134" customFormat="1" ht="60" customHeight="1">
      <c r="B121" s="157" t="s">
        <v>190</v>
      </c>
      <c r="C121" s="355"/>
      <c r="D121" s="356">
        <v>100000</v>
      </c>
      <c r="E121" s="478" t="s">
        <v>1447</v>
      </c>
      <c r="F121" s="354" t="s">
        <v>1577</v>
      </c>
      <c r="G121" s="147">
        <v>100000</v>
      </c>
      <c r="H121" s="352" t="s">
        <v>543</v>
      </c>
      <c r="I121" s="352"/>
      <c r="J121" s="355" t="s">
        <v>1449</v>
      </c>
      <c r="K121" s="146" t="s">
        <v>1678</v>
      </c>
    </row>
    <row r="122" spans="2:11" s="134" customFormat="1" ht="80.25" customHeight="1">
      <c r="B122" s="157" t="s">
        <v>84</v>
      </c>
      <c r="C122" s="301"/>
      <c r="D122" s="356">
        <v>100000</v>
      </c>
      <c r="E122" s="478" t="s">
        <v>1721</v>
      </c>
      <c r="F122" s="363" t="s">
        <v>1578</v>
      </c>
      <c r="G122" s="147">
        <v>100000</v>
      </c>
      <c r="H122" s="352" t="s">
        <v>66</v>
      </c>
      <c r="I122" s="352"/>
      <c r="J122" s="355" t="s">
        <v>1336</v>
      </c>
      <c r="K122" s="146" t="s">
        <v>1678</v>
      </c>
    </row>
    <row r="123" spans="2:11" s="134" customFormat="1" ht="65.25" customHeight="1">
      <c r="B123" s="157" t="s">
        <v>87</v>
      </c>
      <c r="C123" s="301"/>
      <c r="D123" s="356">
        <v>100000</v>
      </c>
      <c r="E123" s="478" t="s">
        <v>1353</v>
      </c>
      <c r="F123" s="363" t="s">
        <v>1579</v>
      </c>
      <c r="G123" s="147">
        <v>100000</v>
      </c>
      <c r="H123" s="352" t="s">
        <v>66</v>
      </c>
      <c r="I123" s="352"/>
      <c r="J123" s="355" t="s">
        <v>1355</v>
      </c>
      <c r="K123" s="146" t="s">
        <v>1678</v>
      </c>
    </row>
    <row r="124" spans="2:11" s="134" customFormat="1" ht="57.75" customHeight="1">
      <c r="B124" s="157" t="s">
        <v>90</v>
      </c>
      <c r="C124" s="500"/>
      <c r="D124" s="356">
        <v>100000</v>
      </c>
      <c r="E124" s="301" t="s">
        <v>1161</v>
      </c>
      <c r="F124" s="352" t="s">
        <v>1573</v>
      </c>
      <c r="G124" s="147">
        <v>100000</v>
      </c>
      <c r="H124" s="352" t="s">
        <v>58</v>
      </c>
      <c r="I124" s="352"/>
      <c r="J124" s="355" t="s">
        <v>1163</v>
      </c>
      <c r="K124" s="146" t="s">
        <v>1678</v>
      </c>
    </row>
    <row r="125" spans="2:11" s="134" customFormat="1" ht="60.75" customHeight="1">
      <c r="B125" s="157" t="s">
        <v>93</v>
      </c>
      <c r="C125" s="500"/>
      <c r="D125" s="356">
        <v>100000</v>
      </c>
      <c r="E125" s="301" t="s">
        <v>1722</v>
      </c>
      <c r="F125" s="352" t="s">
        <v>1574</v>
      </c>
      <c r="G125" s="147">
        <v>100000</v>
      </c>
      <c r="H125" s="352" t="s">
        <v>58</v>
      </c>
      <c r="I125" s="352"/>
      <c r="J125" s="355" t="s">
        <v>1180</v>
      </c>
      <c r="K125" s="146" t="s">
        <v>1678</v>
      </c>
    </row>
    <row r="126" spans="2:11" s="134" customFormat="1" ht="41.25" customHeight="1">
      <c r="B126" s="157" t="s">
        <v>97</v>
      </c>
      <c r="C126" s="500"/>
      <c r="D126" s="356">
        <v>100000</v>
      </c>
      <c r="E126" s="301" t="s">
        <v>1238</v>
      </c>
      <c r="F126" s="363" t="s">
        <v>1571</v>
      </c>
      <c r="G126" s="147">
        <v>100000</v>
      </c>
      <c r="H126" s="352" t="s">
        <v>968</v>
      </c>
      <c r="I126" s="352"/>
      <c r="J126" s="355" t="s">
        <v>1240</v>
      </c>
      <c r="K126" s="146" t="s">
        <v>1678</v>
      </c>
    </row>
    <row r="127" spans="2:11" s="134" customFormat="1" ht="79.5" customHeight="1">
      <c r="B127" s="157" t="s">
        <v>99</v>
      </c>
      <c r="C127" s="500"/>
      <c r="D127" s="356">
        <v>100000</v>
      </c>
      <c r="E127" s="301" t="s">
        <v>1241</v>
      </c>
      <c r="F127" s="363" t="s">
        <v>1572</v>
      </c>
      <c r="G127" s="147">
        <v>100000</v>
      </c>
      <c r="H127" s="352" t="s">
        <v>968</v>
      </c>
      <c r="I127" s="352"/>
      <c r="J127" s="355" t="s">
        <v>1243</v>
      </c>
      <c r="K127" s="146" t="s">
        <v>1678</v>
      </c>
    </row>
    <row r="128" spans="2:11" s="134" customFormat="1" ht="46.5" customHeight="1">
      <c r="B128" s="157" t="s">
        <v>102</v>
      </c>
      <c r="C128" s="301"/>
      <c r="D128" s="356">
        <v>100000</v>
      </c>
      <c r="E128" s="478" t="s">
        <v>1305</v>
      </c>
      <c r="F128" s="363" t="s">
        <v>1580</v>
      </c>
      <c r="G128" s="147">
        <v>100000</v>
      </c>
      <c r="H128" s="352" t="s">
        <v>640</v>
      </c>
      <c r="I128" s="352"/>
      <c r="J128" s="355" t="s">
        <v>1468</v>
      </c>
      <c r="K128" s="146" t="s">
        <v>1678</v>
      </c>
    </row>
    <row r="129" spans="2:11" s="134" customFormat="1" ht="65.25" customHeight="1">
      <c r="B129" s="157" t="s">
        <v>104</v>
      </c>
      <c r="C129" s="301"/>
      <c r="D129" s="356">
        <v>100000</v>
      </c>
      <c r="E129" s="478" t="s">
        <v>1307</v>
      </c>
      <c r="F129" s="363" t="s">
        <v>1581</v>
      </c>
      <c r="G129" s="147">
        <v>100000</v>
      </c>
      <c r="H129" s="352" t="s">
        <v>640</v>
      </c>
      <c r="I129" s="352"/>
      <c r="J129" s="355" t="s">
        <v>1309</v>
      </c>
      <c r="K129" s="146" t="s">
        <v>1678</v>
      </c>
    </row>
    <row r="130" spans="2:11" s="134" customFormat="1" ht="43.5" customHeight="1">
      <c r="B130" s="157" t="s">
        <v>107</v>
      </c>
      <c r="C130" s="301"/>
      <c r="D130" s="356">
        <v>100000</v>
      </c>
      <c r="E130" s="99" t="s">
        <v>1267</v>
      </c>
      <c r="F130" s="352" t="s">
        <v>1582</v>
      </c>
      <c r="G130" s="147">
        <v>100000</v>
      </c>
      <c r="H130" s="143" t="s">
        <v>96</v>
      </c>
      <c r="I130" s="500"/>
      <c r="J130" s="99" t="s">
        <v>1268</v>
      </c>
      <c r="K130" s="146" t="s">
        <v>1678</v>
      </c>
    </row>
    <row r="131" spans="2:11" s="134" customFormat="1" ht="42.75" customHeight="1">
      <c r="B131" s="157" t="s">
        <v>110</v>
      </c>
      <c r="C131" s="301"/>
      <c r="D131" s="356">
        <v>100000</v>
      </c>
      <c r="E131" s="99" t="s">
        <v>1272</v>
      </c>
      <c r="F131" s="352" t="s">
        <v>1583</v>
      </c>
      <c r="G131" s="147">
        <v>100000</v>
      </c>
      <c r="H131" s="143" t="s">
        <v>96</v>
      </c>
      <c r="I131" s="500"/>
      <c r="J131" s="99" t="s">
        <v>1274</v>
      </c>
      <c r="K131" s="146" t="s">
        <v>1678</v>
      </c>
    </row>
    <row r="132" spans="2:11" s="257" customFormat="1" ht="24" customHeight="1">
      <c r="B132" s="672" t="s">
        <v>1093</v>
      </c>
      <c r="C132" s="673"/>
      <c r="D132" s="673"/>
      <c r="E132" s="673"/>
      <c r="F132" s="674"/>
      <c r="G132" s="315">
        <f>SUM(G133)</f>
        <v>1600000</v>
      </c>
      <c r="H132" s="528"/>
      <c r="I132" s="528"/>
      <c r="J132" s="94"/>
      <c r="K132" s="551"/>
    </row>
    <row r="133" spans="2:11" s="257" customFormat="1" ht="24" customHeight="1">
      <c r="B133" s="383" t="s">
        <v>436</v>
      </c>
      <c r="C133" s="383"/>
      <c r="D133" s="266">
        <f>SUM(D134:D140)</f>
        <v>1450000</v>
      </c>
      <c r="E133" s="531"/>
      <c r="F133" s="266"/>
      <c r="G133" s="266">
        <f>SUM(G134:G140)</f>
        <v>1600000</v>
      </c>
      <c r="H133" s="527"/>
      <c r="I133" s="527"/>
      <c r="J133" s="388"/>
      <c r="K133" s="501"/>
    </row>
    <row r="134" spans="2:11" ht="43.5" customHeight="1">
      <c r="B134" s="143" t="s">
        <v>133</v>
      </c>
      <c r="C134" s="301" t="s">
        <v>551</v>
      </c>
      <c r="D134" s="301" t="s">
        <v>551</v>
      </c>
      <c r="E134" s="301" t="s">
        <v>551</v>
      </c>
      <c r="F134" s="354" t="s">
        <v>1584</v>
      </c>
      <c r="G134" s="147">
        <v>100000</v>
      </c>
      <c r="H134" s="360" t="s">
        <v>550</v>
      </c>
      <c r="I134" s="360"/>
      <c r="J134" s="355" t="s">
        <v>1350</v>
      </c>
      <c r="K134" s="146" t="s">
        <v>1626</v>
      </c>
    </row>
    <row r="135" spans="2:11" ht="62.25" customHeight="1">
      <c r="B135" s="143" t="s">
        <v>500</v>
      </c>
      <c r="C135" s="301" t="s">
        <v>1063</v>
      </c>
      <c r="D135" s="353">
        <v>250000</v>
      </c>
      <c r="E135" s="477" t="s">
        <v>1310</v>
      </c>
      <c r="F135" s="354" t="s">
        <v>1590</v>
      </c>
      <c r="G135" s="147">
        <v>250000</v>
      </c>
      <c r="H135" s="360" t="s">
        <v>640</v>
      </c>
      <c r="I135" s="360"/>
      <c r="J135" s="355" t="s">
        <v>1312</v>
      </c>
      <c r="K135" s="146" t="s">
        <v>1680</v>
      </c>
    </row>
    <row r="136" spans="2:11" s="502" customFormat="1" ht="41.25" customHeight="1">
      <c r="B136" s="360" t="s">
        <v>501</v>
      </c>
      <c r="C136" s="301" t="s">
        <v>1064</v>
      </c>
      <c r="D136" s="353">
        <v>150000</v>
      </c>
      <c r="E136" s="477" t="s">
        <v>1313</v>
      </c>
      <c r="F136" s="363" t="s">
        <v>1588</v>
      </c>
      <c r="G136" s="363">
        <v>250000</v>
      </c>
      <c r="H136" s="360" t="s">
        <v>640</v>
      </c>
      <c r="I136" s="360"/>
      <c r="J136" s="355" t="s">
        <v>1314</v>
      </c>
      <c r="K136" s="355" t="s">
        <v>1626</v>
      </c>
    </row>
    <row r="137" spans="2:11" ht="46.5" customHeight="1">
      <c r="B137" s="143" t="s">
        <v>502</v>
      </c>
      <c r="C137" s="301" t="s">
        <v>614</v>
      </c>
      <c r="D137" s="353">
        <v>250000</v>
      </c>
      <c r="E137" s="477" t="s">
        <v>1315</v>
      </c>
      <c r="F137" s="363" t="s">
        <v>1587</v>
      </c>
      <c r="G137" s="147">
        <v>200000</v>
      </c>
      <c r="H137" s="360" t="s">
        <v>640</v>
      </c>
      <c r="I137" s="360"/>
      <c r="J137" s="355" t="s">
        <v>1316</v>
      </c>
      <c r="K137" s="146" t="s">
        <v>1680</v>
      </c>
    </row>
    <row r="138" spans="2:11" ht="43.5" customHeight="1">
      <c r="B138" s="143" t="s">
        <v>704</v>
      </c>
      <c r="C138" s="301" t="s">
        <v>615</v>
      </c>
      <c r="D138" s="359">
        <v>300000</v>
      </c>
      <c r="E138" s="477" t="s">
        <v>1317</v>
      </c>
      <c r="F138" s="354" t="s">
        <v>1586</v>
      </c>
      <c r="G138" s="147">
        <v>250000</v>
      </c>
      <c r="H138" s="360" t="s">
        <v>640</v>
      </c>
      <c r="I138" s="360"/>
      <c r="J138" s="355" t="s">
        <v>1467</v>
      </c>
      <c r="K138" s="146" t="s">
        <v>1680</v>
      </c>
    </row>
    <row r="139" spans="2:11" ht="42.75" customHeight="1">
      <c r="B139" s="143" t="s">
        <v>705</v>
      </c>
      <c r="C139" s="301" t="s">
        <v>616</v>
      </c>
      <c r="D139" s="353">
        <v>300000</v>
      </c>
      <c r="E139" s="477" t="s">
        <v>1318</v>
      </c>
      <c r="F139" s="363" t="s">
        <v>1585</v>
      </c>
      <c r="G139" s="147">
        <v>350000</v>
      </c>
      <c r="H139" s="360" t="s">
        <v>640</v>
      </c>
      <c r="I139" s="360"/>
      <c r="J139" s="355" t="s">
        <v>1319</v>
      </c>
      <c r="K139" s="146" t="s">
        <v>1626</v>
      </c>
    </row>
    <row r="140" spans="2:11" ht="42" customHeight="1">
      <c r="B140" s="143" t="s">
        <v>706</v>
      </c>
      <c r="C140" s="301" t="s">
        <v>618</v>
      </c>
      <c r="D140" s="353">
        <v>200000</v>
      </c>
      <c r="E140" s="477" t="s">
        <v>1300</v>
      </c>
      <c r="F140" s="363" t="s">
        <v>1589</v>
      </c>
      <c r="G140" s="147">
        <v>200000</v>
      </c>
      <c r="H140" s="360" t="s">
        <v>640</v>
      </c>
      <c r="I140" s="360"/>
      <c r="J140" s="355" t="s">
        <v>1301</v>
      </c>
      <c r="K140" s="146" t="s">
        <v>1679</v>
      </c>
    </row>
    <row r="141" spans="2:11" s="257" customFormat="1" ht="22.5" customHeight="1">
      <c r="B141" s="672" t="s">
        <v>1094</v>
      </c>
      <c r="C141" s="673"/>
      <c r="D141" s="673"/>
      <c r="E141" s="673"/>
      <c r="F141" s="674"/>
      <c r="G141" s="315">
        <f>SUM(G142+G158+G166+G173)</f>
        <v>11830000</v>
      </c>
      <c r="H141" s="528"/>
      <c r="I141" s="528"/>
      <c r="J141" s="94"/>
      <c r="K141" s="551"/>
    </row>
    <row r="142" spans="2:11" s="257" customFormat="1" ht="27" customHeight="1">
      <c r="B142" s="675" t="s">
        <v>437</v>
      </c>
      <c r="C142" s="676"/>
      <c r="D142" s="676"/>
      <c r="E142" s="676"/>
      <c r="F142" s="677"/>
      <c r="G142" s="266">
        <f>SUM(G143:G157)</f>
        <v>2300000</v>
      </c>
      <c r="H142" s="527"/>
      <c r="I142" s="527"/>
      <c r="J142" s="388"/>
      <c r="K142" s="501"/>
    </row>
    <row r="143" spans="2:11" ht="80.25" customHeight="1">
      <c r="B143" s="157" t="s">
        <v>154</v>
      </c>
      <c r="C143" s="355" t="s">
        <v>1041</v>
      </c>
      <c r="D143" s="355" t="s">
        <v>1041</v>
      </c>
      <c r="E143" s="355" t="s">
        <v>1041</v>
      </c>
      <c r="F143" s="354" t="s">
        <v>1591</v>
      </c>
      <c r="G143" s="147">
        <v>100000</v>
      </c>
      <c r="H143" s="352" t="s">
        <v>194</v>
      </c>
      <c r="I143" s="352"/>
      <c r="J143" s="355" t="s">
        <v>1417</v>
      </c>
      <c r="K143" s="146" t="s">
        <v>1681</v>
      </c>
    </row>
    <row r="144" spans="2:11" ht="79.5" customHeight="1">
      <c r="B144" s="157" t="s">
        <v>503</v>
      </c>
      <c r="C144" s="355" t="s">
        <v>1042</v>
      </c>
      <c r="D144" s="355" t="s">
        <v>1042</v>
      </c>
      <c r="E144" s="355" t="s">
        <v>1042</v>
      </c>
      <c r="F144" s="354" t="s">
        <v>1592</v>
      </c>
      <c r="G144" s="147">
        <v>100000</v>
      </c>
      <c r="H144" s="352" t="s">
        <v>194</v>
      </c>
      <c r="I144" s="352"/>
      <c r="J144" s="355" t="s">
        <v>1419</v>
      </c>
      <c r="K144" s="146" t="s">
        <v>1681</v>
      </c>
    </row>
    <row r="145" spans="2:11" ht="80.25" customHeight="1">
      <c r="B145" s="157" t="s">
        <v>504</v>
      </c>
      <c r="C145" s="355" t="s">
        <v>1043</v>
      </c>
      <c r="D145" s="355" t="s">
        <v>1043</v>
      </c>
      <c r="E145" s="355" t="s">
        <v>1043</v>
      </c>
      <c r="F145" s="354" t="s">
        <v>1594</v>
      </c>
      <c r="G145" s="147">
        <v>100000</v>
      </c>
      <c r="H145" s="352" t="s">
        <v>543</v>
      </c>
      <c r="I145" s="352"/>
      <c r="J145" s="355" t="s">
        <v>1451</v>
      </c>
      <c r="K145" s="146" t="s">
        <v>1681</v>
      </c>
    </row>
    <row r="146" spans="2:11" ht="80.25" customHeight="1">
      <c r="B146" s="157" t="s">
        <v>505</v>
      </c>
      <c r="C146" s="355" t="s">
        <v>1044</v>
      </c>
      <c r="D146" s="355" t="s">
        <v>1044</v>
      </c>
      <c r="E146" s="355" t="s">
        <v>1044</v>
      </c>
      <c r="F146" s="354" t="s">
        <v>1595</v>
      </c>
      <c r="G146" s="147">
        <v>100000</v>
      </c>
      <c r="H146" s="352" t="s">
        <v>543</v>
      </c>
      <c r="I146" s="352"/>
      <c r="J146" s="355" t="s">
        <v>1452</v>
      </c>
      <c r="K146" s="146" t="s">
        <v>1681</v>
      </c>
    </row>
    <row r="147" spans="2:11" ht="79.5" customHeight="1">
      <c r="B147" s="157" t="s">
        <v>506</v>
      </c>
      <c r="C147" s="355" t="s">
        <v>1045</v>
      </c>
      <c r="D147" s="355" t="s">
        <v>1045</v>
      </c>
      <c r="E147" s="355" t="s">
        <v>1045</v>
      </c>
      <c r="F147" s="354" t="s">
        <v>1596</v>
      </c>
      <c r="G147" s="147">
        <v>100000</v>
      </c>
      <c r="H147" s="352" t="s">
        <v>66</v>
      </c>
      <c r="I147" s="352"/>
      <c r="J147" s="355" t="s">
        <v>1329</v>
      </c>
      <c r="K147" s="146" t="s">
        <v>1681</v>
      </c>
    </row>
    <row r="148" spans="2:11" ht="82.5" customHeight="1">
      <c r="B148" s="157" t="s">
        <v>507</v>
      </c>
      <c r="C148" s="355" t="s">
        <v>1046</v>
      </c>
      <c r="D148" s="355" t="s">
        <v>1046</v>
      </c>
      <c r="E148" s="355" t="s">
        <v>1046</v>
      </c>
      <c r="F148" s="354" t="s">
        <v>1597</v>
      </c>
      <c r="G148" s="147">
        <v>100000</v>
      </c>
      <c r="H148" s="352" t="s">
        <v>66</v>
      </c>
      <c r="I148" s="352"/>
      <c r="J148" s="355" t="s">
        <v>1333</v>
      </c>
      <c r="K148" s="146" t="s">
        <v>1681</v>
      </c>
    </row>
    <row r="149" spans="2:11" ht="81.75" customHeight="1">
      <c r="B149" s="157" t="s">
        <v>969</v>
      </c>
      <c r="C149" s="355" t="s">
        <v>1047</v>
      </c>
      <c r="D149" s="356">
        <v>100000</v>
      </c>
      <c r="E149" s="478" t="s">
        <v>1156</v>
      </c>
      <c r="F149" s="354" t="s">
        <v>1157</v>
      </c>
      <c r="G149" s="147">
        <v>100000</v>
      </c>
      <c r="H149" s="352" t="s">
        <v>58</v>
      </c>
      <c r="I149" s="352"/>
      <c r="J149" s="355" t="s">
        <v>1158</v>
      </c>
      <c r="K149" s="146" t="s">
        <v>1681</v>
      </c>
    </row>
    <row r="150" spans="2:11" ht="98.25" customHeight="1">
      <c r="B150" s="157" t="s">
        <v>970</v>
      </c>
      <c r="C150" s="355" t="s">
        <v>1048</v>
      </c>
      <c r="D150" s="356">
        <v>100000</v>
      </c>
      <c r="E150" s="478" t="s">
        <v>1127</v>
      </c>
      <c r="F150" s="354" t="s">
        <v>1598</v>
      </c>
      <c r="G150" s="147">
        <v>100000</v>
      </c>
      <c r="H150" s="352" t="s">
        <v>58</v>
      </c>
      <c r="I150" s="352"/>
      <c r="J150" s="355" t="s">
        <v>1129</v>
      </c>
      <c r="K150" s="146" t="s">
        <v>1681</v>
      </c>
    </row>
    <row r="151" spans="2:11" ht="82.5" customHeight="1">
      <c r="B151" s="157" t="s">
        <v>971</v>
      </c>
      <c r="C151" s="355" t="s">
        <v>1049</v>
      </c>
      <c r="D151" s="356">
        <v>100000</v>
      </c>
      <c r="E151" s="478" t="s">
        <v>1244</v>
      </c>
      <c r="F151" s="354" t="s">
        <v>1599</v>
      </c>
      <c r="G151" s="147">
        <v>100000</v>
      </c>
      <c r="H151" s="352" t="s">
        <v>968</v>
      </c>
      <c r="I151" s="352"/>
      <c r="J151" s="355" t="s">
        <v>1246</v>
      </c>
      <c r="K151" s="146" t="s">
        <v>1681</v>
      </c>
    </row>
    <row r="152" spans="2:11" ht="79.5" customHeight="1">
      <c r="B152" s="157" t="s">
        <v>972</v>
      </c>
      <c r="C152" s="355" t="s">
        <v>1050</v>
      </c>
      <c r="D152" s="356">
        <v>100000</v>
      </c>
      <c r="E152" s="478" t="s">
        <v>1247</v>
      </c>
      <c r="F152" s="354" t="s">
        <v>1600</v>
      </c>
      <c r="G152" s="147">
        <v>100000</v>
      </c>
      <c r="H152" s="352" t="s">
        <v>968</v>
      </c>
      <c r="I152" s="352"/>
      <c r="J152" s="355" t="s">
        <v>1249</v>
      </c>
      <c r="K152" s="146" t="s">
        <v>1681</v>
      </c>
    </row>
    <row r="153" spans="2:11" ht="81" customHeight="1">
      <c r="B153" s="157" t="s">
        <v>973</v>
      </c>
      <c r="C153" s="355" t="s">
        <v>1051</v>
      </c>
      <c r="D153" s="356">
        <v>100000</v>
      </c>
      <c r="E153" s="478" t="s">
        <v>1320</v>
      </c>
      <c r="F153" s="354" t="s">
        <v>1585</v>
      </c>
      <c r="G153" s="147">
        <v>100000</v>
      </c>
      <c r="H153" s="352" t="s">
        <v>640</v>
      </c>
      <c r="I153" s="352"/>
      <c r="J153" s="355" t="s">
        <v>1321</v>
      </c>
      <c r="K153" s="146" t="s">
        <v>1681</v>
      </c>
    </row>
    <row r="154" spans="2:11" ht="79.5" customHeight="1">
      <c r="B154" s="157" t="s">
        <v>974</v>
      </c>
      <c r="C154" s="355" t="s">
        <v>1052</v>
      </c>
      <c r="D154" s="356">
        <v>100000</v>
      </c>
      <c r="E154" s="478" t="s">
        <v>1322</v>
      </c>
      <c r="F154" s="354" t="s">
        <v>1601</v>
      </c>
      <c r="G154" s="147">
        <v>100000</v>
      </c>
      <c r="H154" s="352" t="s">
        <v>640</v>
      </c>
      <c r="I154" s="352"/>
      <c r="J154" s="355" t="s">
        <v>1323</v>
      </c>
      <c r="K154" s="146" t="s">
        <v>1681</v>
      </c>
    </row>
    <row r="155" spans="2:11" ht="80.25" customHeight="1">
      <c r="B155" s="157" t="s">
        <v>975</v>
      </c>
      <c r="C155" s="355" t="s">
        <v>1053</v>
      </c>
      <c r="D155" s="356">
        <v>100000</v>
      </c>
      <c r="E155" s="478" t="s">
        <v>1263</v>
      </c>
      <c r="F155" s="363" t="s">
        <v>1602</v>
      </c>
      <c r="G155" s="147">
        <v>50000</v>
      </c>
      <c r="H155" s="360" t="s">
        <v>96</v>
      </c>
      <c r="I155" s="360"/>
      <c r="J155" s="355" t="s">
        <v>1264</v>
      </c>
      <c r="K155" s="146" t="s">
        <v>1681</v>
      </c>
    </row>
    <row r="156" spans="2:11" ht="80.25" customHeight="1">
      <c r="B156" s="157" t="s">
        <v>976</v>
      </c>
      <c r="C156" s="355" t="s">
        <v>1054</v>
      </c>
      <c r="D156" s="356">
        <v>100000</v>
      </c>
      <c r="E156" s="478" t="s">
        <v>1265</v>
      </c>
      <c r="F156" s="363" t="s">
        <v>1603</v>
      </c>
      <c r="G156" s="147">
        <v>50000</v>
      </c>
      <c r="H156" s="360" t="s">
        <v>96</v>
      </c>
      <c r="I156" s="360"/>
      <c r="J156" s="355" t="s">
        <v>1266</v>
      </c>
      <c r="K156" s="146" t="s">
        <v>1681</v>
      </c>
    </row>
    <row r="157" spans="2:11" ht="43.5" customHeight="1">
      <c r="B157" s="157" t="s">
        <v>978</v>
      </c>
      <c r="C157" s="301" t="s">
        <v>922</v>
      </c>
      <c r="D157" s="359">
        <v>1000000</v>
      </c>
      <c r="E157" s="477" t="s">
        <v>1275</v>
      </c>
      <c r="F157" s="354" t="s">
        <v>1604</v>
      </c>
      <c r="G157" s="487">
        <v>1000000</v>
      </c>
      <c r="H157" s="360" t="s">
        <v>526</v>
      </c>
      <c r="I157" s="360"/>
      <c r="J157" s="355" t="s">
        <v>1276</v>
      </c>
      <c r="K157" s="146" t="s">
        <v>1626</v>
      </c>
    </row>
    <row r="158" spans="2:11" ht="44.25" customHeight="1">
      <c r="B158" s="661" t="s">
        <v>438</v>
      </c>
      <c r="C158" s="662"/>
      <c r="D158" s="662"/>
      <c r="E158" s="662"/>
      <c r="F158" s="663"/>
      <c r="G158" s="347">
        <f>SUM(G159:G165)</f>
        <v>2400000</v>
      </c>
      <c r="H158" s="524"/>
      <c r="I158" s="524"/>
      <c r="J158" s="530"/>
      <c r="K158" s="549"/>
    </row>
    <row r="159" spans="2:11" ht="43.5" customHeight="1">
      <c r="B159" s="143" t="s">
        <v>157</v>
      </c>
      <c r="C159" s="301" t="s">
        <v>579</v>
      </c>
      <c r="D159" s="353">
        <v>100000</v>
      </c>
      <c r="E159" s="477" t="s">
        <v>1209</v>
      </c>
      <c r="F159" s="352" t="s">
        <v>1605</v>
      </c>
      <c r="G159" s="487">
        <v>150000</v>
      </c>
      <c r="H159" s="360" t="s">
        <v>15</v>
      </c>
      <c r="I159" s="360"/>
      <c r="J159" s="355" t="s">
        <v>1469</v>
      </c>
      <c r="K159" s="146" t="s">
        <v>1626</v>
      </c>
    </row>
    <row r="160" spans="2:11" ht="63" customHeight="1">
      <c r="B160" s="143" t="s">
        <v>160</v>
      </c>
      <c r="C160" s="301" t="s">
        <v>580</v>
      </c>
      <c r="D160" s="359">
        <v>100000</v>
      </c>
      <c r="E160" s="477" t="s">
        <v>1705</v>
      </c>
      <c r="F160" s="352" t="s">
        <v>1606</v>
      </c>
      <c r="G160" s="487">
        <v>150000</v>
      </c>
      <c r="H160" s="360" t="s">
        <v>15</v>
      </c>
      <c r="I160" s="360"/>
      <c r="J160" s="355" t="s">
        <v>1214</v>
      </c>
      <c r="K160" s="146" t="s">
        <v>1626</v>
      </c>
    </row>
    <row r="161" spans="2:11" ht="42" customHeight="1">
      <c r="B161" s="143" t="s">
        <v>508</v>
      </c>
      <c r="C161" s="301" t="s">
        <v>586</v>
      </c>
      <c r="D161" s="359">
        <v>300000</v>
      </c>
      <c r="E161" s="477" t="s">
        <v>1217</v>
      </c>
      <c r="F161" s="352" t="s">
        <v>1607</v>
      </c>
      <c r="G161" s="487">
        <v>300000</v>
      </c>
      <c r="H161" s="360" t="s">
        <v>15</v>
      </c>
      <c r="I161" s="360"/>
      <c r="J161" s="355" t="s">
        <v>1218</v>
      </c>
      <c r="K161" s="146" t="s">
        <v>1626</v>
      </c>
    </row>
    <row r="162" spans="2:11" ht="62.25" customHeight="1">
      <c r="B162" s="143" t="s">
        <v>509</v>
      </c>
      <c r="C162" s="301" t="s">
        <v>1069</v>
      </c>
      <c r="D162" s="353">
        <v>300000</v>
      </c>
      <c r="E162" s="477" t="s">
        <v>1706</v>
      </c>
      <c r="F162" s="354" t="s">
        <v>1608</v>
      </c>
      <c r="G162" s="487">
        <v>300000</v>
      </c>
      <c r="H162" s="360" t="s">
        <v>15</v>
      </c>
      <c r="I162" s="360"/>
      <c r="J162" s="355" t="s">
        <v>1220</v>
      </c>
      <c r="K162" s="146" t="s">
        <v>1626</v>
      </c>
    </row>
    <row r="163" spans="2:11" ht="43.5" customHeight="1">
      <c r="B163" s="143" t="s">
        <v>510</v>
      </c>
      <c r="C163" s="301" t="s">
        <v>593</v>
      </c>
      <c r="D163" s="353">
        <v>400000</v>
      </c>
      <c r="E163" s="477" t="s">
        <v>1227</v>
      </c>
      <c r="F163" s="354" t="s">
        <v>1609</v>
      </c>
      <c r="G163" s="487">
        <v>350000</v>
      </c>
      <c r="H163" s="360" t="s">
        <v>15</v>
      </c>
      <c r="I163" s="360"/>
      <c r="J163" s="355" t="s">
        <v>1228</v>
      </c>
      <c r="K163" s="146" t="s">
        <v>1626</v>
      </c>
    </row>
    <row r="164" spans="2:11" ht="42" customHeight="1">
      <c r="B164" s="143" t="s">
        <v>511</v>
      </c>
      <c r="C164" s="301" t="s">
        <v>608</v>
      </c>
      <c r="D164" s="353">
        <v>499999</v>
      </c>
      <c r="E164" s="477" t="s">
        <v>1285</v>
      </c>
      <c r="F164" s="354" t="s">
        <v>1610</v>
      </c>
      <c r="G164" s="487">
        <v>900000</v>
      </c>
      <c r="H164" s="360" t="s">
        <v>609</v>
      </c>
      <c r="I164" s="360"/>
      <c r="J164" s="355" t="s">
        <v>1286</v>
      </c>
      <c r="K164" s="146" t="s">
        <v>1626</v>
      </c>
    </row>
    <row r="165" spans="2:11" ht="45" customHeight="1">
      <c r="B165" s="143" t="s">
        <v>1087</v>
      </c>
      <c r="C165" s="301" t="s">
        <v>1088</v>
      </c>
      <c r="D165" s="353">
        <v>500000</v>
      </c>
      <c r="E165" s="477" t="s">
        <v>1252</v>
      </c>
      <c r="F165" s="354" t="s">
        <v>1611</v>
      </c>
      <c r="G165" s="487">
        <v>250000</v>
      </c>
      <c r="H165" s="360" t="s">
        <v>15</v>
      </c>
      <c r="I165" s="360"/>
      <c r="J165" s="355" t="s">
        <v>1254</v>
      </c>
      <c r="K165" s="146" t="s">
        <v>1626</v>
      </c>
    </row>
    <row r="166" spans="2:11" ht="26.25" customHeight="1">
      <c r="B166" s="383" t="s">
        <v>439</v>
      </c>
      <c r="C166" s="383"/>
      <c r="D166" s="266">
        <f>SUM(D167:D171)</f>
        <v>4000000</v>
      </c>
      <c r="E166" s="531"/>
      <c r="F166" s="292"/>
      <c r="G166" s="262">
        <f>SUM(G167:G172)</f>
        <v>5000000</v>
      </c>
      <c r="H166" s="270"/>
      <c r="I166" s="270"/>
      <c r="J166" s="532"/>
      <c r="K166" s="558"/>
    </row>
    <row r="167" spans="2:11" ht="43.5" customHeight="1">
      <c r="B167" s="143"/>
      <c r="C167" s="301"/>
      <c r="D167" s="301"/>
      <c r="E167" s="504" t="s">
        <v>1743</v>
      </c>
      <c r="F167" s="354" t="s">
        <v>1744</v>
      </c>
      <c r="G167" s="487">
        <v>700000</v>
      </c>
      <c r="H167" s="360" t="s">
        <v>1076</v>
      </c>
      <c r="I167" s="360"/>
      <c r="J167" s="355"/>
      <c r="K167" s="146"/>
    </row>
    <row r="168" spans="2:11" ht="47.25" customHeight="1">
      <c r="B168" s="143" t="s">
        <v>201</v>
      </c>
      <c r="C168" s="301" t="s">
        <v>592</v>
      </c>
      <c r="D168" s="353">
        <v>400000</v>
      </c>
      <c r="E168" s="477" t="s">
        <v>1225</v>
      </c>
      <c r="F168" s="354" t="s">
        <v>1614</v>
      </c>
      <c r="G168" s="487">
        <v>500000</v>
      </c>
      <c r="H168" s="360" t="s">
        <v>15</v>
      </c>
      <c r="I168" s="360"/>
      <c r="J168" s="355" t="s">
        <v>1226</v>
      </c>
      <c r="K168" s="146" t="s">
        <v>1626</v>
      </c>
    </row>
    <row r="169" spans="2:11" ht="38.25" customHeight="1">
      <c r="B169" s="143" t="s">
        <v>202</v>
      </c>
      <c r="C169" s="301" t="s">
        <v>524</v>
      </c>
      <c r="D169" s="353">
        <v>3000000</v>
      </c>
      <c r="E169" s="477" t="s">
        <v>1277</v>
      </c>
      <c r="F169" s="352" t="s">
        <v>1604</v>
      </c>
      <c r="G169" s="487">
        <v>3000000</v>
      </c>
      <c r="H169" s="354" t="s">
        <v>525</v>
      </c>
      <c r="I169" s="354"/>
      <c r="J169" s="484" t="s">
        <v>1278</v>
      </c>
      <c r="K169" s="146" t="s">
        <v>1626</v>
      </c>
    </row>
    <row r="170" spans="2:11" ht="39" customHeight="1">
      <c r="B170" s="143" t="s">
        <v>203</v>
      </c>
      <c r="C170" s="301"/>
      <c r="D170" s="353">
        <v>200000</v>
      </c>
      <c r="E170" s="477" t="s">
        <v>1617</v>
      </c>
      <c r="F170" s="354" t="s">
        <v>1618</v>
      </c>
      <c r="G170" s="487">
        <v>350000</v>
      </c>
      <c r="H170" s="360" t="s">
        <v>1424</v>
      </c>
      <c r="I170" s="360"/>
      <c r="J170" s="355" t="s">
        <v>1619</v>
      </c>
      <c r="K170" s="146" t="s">
        <v>1626</v>
      </c>
    </row>
    <row r="171" spans="2:11" ht="45" customHeight="1">
      <c r="B171" s="143" t="s">
        <v>204</v>
      </c>
      <c r="C171" s="301" t="s">
        <v>917</v>
      </c>
      <c r="D171" s="353">
        <v>400000</v>
      </c>
      <c r="E171" s="477" t="s">
        <v>1281</v>
      </c>
      <c r="F171" s="354" t="s">
        <v>1615</v>
      </c>
      <c r="G171" s="487">
        <v>250000</v>
      </c>
      <c r="H171" s="352" t="s">
        <v>530</v>
      </c>
      <c r="I171" s="352"/>
      <c r="J171" s="355" t="s">
        <v>1282</v>
      </c>
      <c r="K171" s="146" t="s">
        <v>1683</v>
      </c>
    </row>
    <row r="172" spans="2:11" ht="42" customHeight="1">
      <c r="B172" s="143" t="s">
        <v>707</v>
      </c>
      <c r="C172" s="434"/>
      <c r="D172" s="353"/>
      <c r="E172" s="301" t="s">
        <v>1420</v>
      </c>
      <c r="F172" s="311" t="s">
        <v>1616</v>
      </c>
      <c r="G172" s="65">
        <v>200000</v>
      </c>
      <c r="H172" s="354" t="s">
        <v>194</v>
      </c>
      <c r="I172" s="354"/>
      <c r="J172" s="503" t="s">
        <v>1422</v>
      </c>
      <c r="K172" s="146"/>
    </row>
    <row r="173" spans="2:11" ht="23.25" customHeight="1">
      <c r="B173" s="661" t="s">
        <v>440</v>
      </c>
      <c r="C173" s="662"/>
      <c r="D173" s="662"/>
      <c r="E173" s="662"/>
      <c r="F173" s="663"/>
      <c r="G173" s="347">
        <f>SUM(G174:G181)</f>
        <v>2130000</v>
      </c>
      <c r="H173" s="350"/>
      <c r="I173" s="350"/>
      <c r="J173" s="529"/>
      <c r="K173" s="559"/>
    </row>
    <row r="174" spans="2:11" ht="61.5" customHeight="1">
      <c r="B174" s="143" t="s">
        <v>512</v>
      </c>
      <c r="C174" s="301" t="s">
        <v>595</v>
      </c>
      <c r="D174" s="353">
        <v>500000</v>
      </c>
      <c r="E174" s="477" t="s">
        <v>1229</v>
      </c>
      <c r="F174" s="363" t="s">
        <v>680</v>
      </c>
      <c r="G174" s="488">
        <v>330000</v>
      </c>
      <c r="H174" s="360" t="s">
        <v>15</v>
      </c>
      <c r="I174" s="360"/>
      <c r="J174" s="355" t="s">
        <v>1230</v>
      </c>
      <c r="K174" s="146" t="s">
        <v>1626</v>
      </c>
    </row>
    <row r="175" spans="2:11" ht="40.5" customHeight="1">
      <c r="B175" s="143" t="s">
        <v>513</v>
      </c>
      <c r="C175" s="301" t="s">
        <v>924</v>
      </c>
      <c r="D175" s="353">
        <v>400000</v>
      </c>
      <c r="E175" s="477" t="s">
        <v>1283</v>
      </c>
      <c r="F175" s="363" t="s">
        <v>1620</v>
      </c>
      <c r="G175" s="488">
        <v>270000</v>
      </c>
      <c r="H175" s="352" t="s">
        <v>530</v>
      </c>
      <c r="I175" s="352"/>
      <c r="J175" s="355" t="s">
        <v>1284</v>
      </c>
      <c r="K175" s="146" t="s">
        <v>1626</v>
      </c>
    </row>
    <row r="176" spans="2:11" ht="42.75" customHeight="1">
      <c r="B176" s="143" t="s">
        <v>514</v>
      </c>
      <c r="C176" s="301"/>
      <c r="D176" s="353"/>
      <c r="E176" s="477" t="s">
        <v>1413</v>
      </c>
      <c r="F176" s="352" t="s">
        <v>1593</v>
      </c>
      <c r="G176" s="488">
        <v>210000</v>
      </c>
      <c r="H176" s="352" t="s">
        <v>194</v>
      </c>
      <c r="I176" s="352"/>
      <c r="J176" s="355" t="s">
        <v>1415</v>
      </c>
      <c r="K176" s="146" t="s">
        <v>1626</v>
      </c>
    </row>
    <row r="177" spans="2:11" ht="42.75" customHeight="1">
      <c r="B177" s="143" t="s">
        <v>515</v>
      </c>
      <c r="C177" s="301"/>
      <c r="D177" s="353"/>
      <c r="E177" s="477" t="s">
        <v>1453</v>
      </c>
      <c r="F177" s="363" t="s">
        <v>1621</v>
      </c>
      <c r="G177" s="488">
        <v>120000</v>
      </c>
      <c r="H177" s="352" t="s">
        <v>543</v>
      </c>
      <c r="I177" s="352"/>
      <c r="J177" s="355" t="s">
        <v>1454</v>
      </c>
      <c r="K177" s="146" t="s">
        <v>1626</v>
      </c>
    </row>
    <row r="178" spans="2:11" ht="35.25" customHeight="1">
      <c r="B178" s="143" t="s">
        <v>516</v>
      </c>
      <c r="C178" s="301"/>
      <c r="D178" s="353"/>
      <c r="E178" s="477" t="s">
        <v>1360</v>
      </c>
      <c r="F178" s="363" t="s">
        <v>1622</v>
      </c>
      <c r="G178" s="488">
        <v>360000</v>
      </c>
      <c r="H178" s="352" t="s">
        <v>66</v>
      </c>
      <c r="I178" s="352"/>
      <c r="J178" s="355" t="s">
        <v>1362</v>
      </c>
      <c r="K178" s="146" t="s">
        <v>1626</v>
      </c>
    </row>
    <row r="179" spans="2:11" ht="41.25" customHeight="1">
      <c r="B179" s="143" t="s">
        <v>517</v>
      </c>
      <c r="C179" s="27"/>
      <c r="D179" s="147"/>
      <c r="E179" s="99" t="s">
        <v>603</v>
      </c>
      <c r="F179" s="363" t="s">
        <v>1623</v>
      </c>
      <c r="G179" s="171">
        <v>300000</v>
      </c>
      <c r="H179" s="352" t="s">
        <v>58</v>
      </c>
      <c r="I179" s="352"/>
      <c r="J179" s="355" t="s">
        <v>1132</v>
      </c>
      <c r="K179" s="146" t="s">
        <v>1626</v>
      </c>
    </row>
    <row r="180" spans="2:11" ht="42.75" customHeight="1">
      <c r="B180" s="143" t="s">
        <v>979</v>
      </c>
      <c r="C180" s="78"/>
      <c r="D180" s="65"/>
      <c r="E180" s="486" t="s">
        <v>637</v>
      </c>
      <c r="F180" s="363" t="s">
        <v>1625</v>
      </c>
      <c r="G180" s="171">
        <v>480000</v>
      </c>
      <c r="H180" s="352" t="s">
        <v>640</v>
      </c>
      <c r="I180" s="352"/>
      <c r="J180" s="355" t="s">
        <v>1370</v>
      </c>
      <c r="K180" s="18" t="s">
        <v>1626</v>
      </c>
    </row>
    <row r="181" spans="2:11" ht="44.25" customHeight="1">
      <c r="B181" s="143" t="s">
        <v>1073</v>
      </c>
      <c r="C181" s="78"/>
      <c r="D181" s="65"/>
      <c r="E181" s="486" t="s">
        <v>1269</v>
      </c>
      <c r="F181" s="363" t="s">
        <v>1624</v>
      </c>
      <c r="G181" s="171">
        <v>60000</v>
      </c>
      <c r="H181" s="360" t="s">
        <v>96</v>
      </c>
      <c r="I181" s="360"/>
      <c r="J181" s="355" t="s">
        <v>1271</v>
      </c>
      <c r="K181" s="18" t="s">
        <v>1626</v>
      </c>
    </row>
    <row r="182" spans="2:11" ht="27.75" customHeight="1">
      <c r="B182" s="650" t="s">
        <v>164</v>
      </c>
      <c r="C182" s="651"/>
      <c r="D182" s="651"/>
      <c r="E182" s="651"/>
      <c r="F182" s="652"/>
      <c r="G182" s="260">
        <f>SUM(G183)</f>
        <v>3551800</v>
      </c>
      <c r="H182" s="540"/>
      <c r="I182" s="540"/>
      <c r="J182" s="137"/>
      <c r="K182" s="551"/>
    </row>
    <row r="183" spans="2:11" ht="24.75" customHeight="1">
      <c r="B183" s="683" t="s">
        <v>519</v>
      </c>
      <c r="C183" s="684"/>
      <c r="D183" s="684"/>
      <c r="E183" s="684"/>
      <c r="F183" s="685"/>
      <c r="G183" s="564">
        <f>SUM(G184:G198)</f>
        <v>3551800</v>
      </c>
      <c r="H183" s="26"/>
      <c r="I183" s="26"/>
      <c r="J183" s="565"/>
      <c r="K183" s="566"/>
    </row>
    <row r="184" spans="2:11" ht="60.75" customHeight="1">
      <c r="B184" s="566"/>
      <c r="C184" s="567"/>
      <c r="D184" s="567"/>
      <c r="E184" s="569" t="s">
        <v>1736</v>
      </c>
      <c r="F184" s="363" t="s">
        <v>1747</v>
      </c>
      <c r="G184" s="171">
        <v>350000</v>
      </c>
      <c r="H184" s="143" t="s">
        <v>609</v>
      </c>
      <c r="I184" s="26"/>
      <c r="J184" s="565"/>
      <c r="K184" s="566"/>
    </row>
    <row r="185" spans="2:11" ht="60.75" customHeight="1">
      <c r="B185" s="566"/>
      <c r="C185" s="567"/>
      <c r="D185" s="567"/>
      <c r="E185" s="569" t="s">
        <v>1748</v>
      </c>
      <c r="F185" s="363"/>
      <c r="G185" s="171">
        <v>841800</v>
      </c>
      <c r="H185" s="143"/>
      <c r="I185" s="26"/>
      <c r="J185" s="565"/>
      <c r="K185" s="566"/>
    </row>
    <row r="186" spans="2:11" s="134" customFormat="1" ht="46.5" customHeight="1">
      <c r="B186" s="143" t="s">
        <v>520</v>
      </c>
      <c r="C186" s="99" t="s">
        <v>966</v>
      </c>
      <c r="D186" s="99" t="s">
        <v>966</v>
      </c>
      <c r="E186" s="99" t="s">
        <v>966</v>
      </c>
      <c r="F186" s="352" t="s">
        <v>130</v>
      </c>
      <c r="G186" s="488">
        <v>300000</v>
      </c>
      <c r="H186" s="143" t="s">
        <v>1499</v>
      </c>
      <c r="I186" s="143"/>
      <c r="J186" s="146" t="s">
        <v>1684</v>
      </c>
      <c r="K186" s="146" t="s">
        <v>1707</v>
      </c>
    </row>
    <row r="187" spans="2:11" s="134" customFormat="1" ht="43.5" customHeight="1">
      <c r="B187" s="143" t="s">
        <v>521</v>
      </c>
      <c r="C187" s="301" t="s">
        <v>954</v>
      </c>
      <c r="D187" s="301" t="s">
        <v>954</v>
      </c>
      <c r="E187" s="301" t="s">
        <v>954</v>
      </c>
      <c r="F187" s="360" t="s">
        <v>189</v>
      </c>
      <c r="G187" s="488">
        <v>300000</v>
      </c>
      <c r="H187" s="157" t="s">
        <v>1500</v>
      </c>
      <c r="I187" s="143"/>
      <c r="J187" s="146" t="s">
        <v>1685</v>
      </c>
      <c r="K187" s="146" t="s">
        <v>1708</v>
      </c>
    </row>
    <row r="188" spans="2:11" s="134" customFormat="1" ht="42" customHeight="1">
      <c r="B188" s="143" t="s">
        <v>957</v>
      </c>
      <c r="C188" s="301" t="s">
        <v>955</v>
      </c>
      <c r="D188" s="301" t="s">
        <v>955</v>
      </c>
      <c r="E188" s="301" t="s">
        <v>955</v>
      </c>
      <c r="F188" s="147" t="s">
        <v>307</v>
      </c>
      <c r="G188" s="488">
        <v>200000</v>
      </c>
      <c r="H188" s="143" t="s">
        <v>427</v>
      </c>
      <c r="I188" s="143"/>
      <c r="J188" s="146" t="s">
        <v>1686</v>
      </c>
      <c r="K188" s="146" t="s">
        <v>1709</v>
      </c>
    </row>
    <row r="189" spans="2:11" s="134" customFormat="1" ht="45" customHeight="1">
      <c r="B189" s="143" t="s">
        <v>958</v>
      </c>
      <c r="C189" s="301" t="s">
        <v>956</v>
      </c>
      <c r="D189" s="301" t="s">
        <v>956</v>
      </c>
      <c r="E189" s="301" t="s">
        <v>956</v>
      </c>
      <c r="F189" s="360" t="s">
        <v>302</v>
      </c>
      <c r="G189" s="488">
        <v>150000</v>
      </c>
      <c r="H189" s="143" t="s">
        <v>195</v>
      </c>
      <c r="I189" s="143"/>
      <c r="J189" s="146" t="s">
        <v>1687</v>
      </c>
      <c r="K189" s="146" t="s">
        <v>1710</v>
      </c>
    </row>
    <row r="190" spans="2:11" s="134" customFormat="1" ht="43.5" customHeight="1">
      <c r="B190" s="143" t="s">
        <v>959</v>
      </c>
      <c r="C190" s="99" t="s">
        <v>982</v>
      </c>
      <c r="D190" s="99" t="s">
        <v>982</v>
      </c>
      <c r="E190" s="99" t="s">
        <v>982</v>
      </c>
      <c r="F190" s="360" t="s">
        <v>302</v>
      </c>
      <c r="G190" s="488">
        <v>200000</v>
      </c>
      <c r="H190" s="143" t="s">
        <v>195</v>
      </c>
      <c r="I190" s="143"/>
      <c r="J190" s="146" t="s">
        <v>1688</v>
      </c>
      <c r="K190" s="146" t="s">
        <v>1711</v>
      </c>
    </row>
    <row r="191" spans="2:11" s="134" customFormat="1" ht="40.5" customHeight="1">
      <c r="B191" s="143" t="s">
        <v>960</v>
      </c>
      <c r="C191" s="99" t="s">
        <v>948</v>
      </c>
      <c r="D191" s="99" t="s">
        <v>948</v>
      </c>
      <c r="E191" s="99" t="s">
        <v>948</v>
      </c>
      <c r="F191" s="360" t="s">
        <v>306</v>
      </c>
      <c r="G191" s="488">
        <v>200000</v>
      </c>
      <c r="H191" s="143" t="s">
        <v>58</v>
      </c>
      <c r="I191" s="143"/>
      <c r="J191" s="146" t="s">
        <v>1689</v>
      </c>
      <c r="K191" s="146" t="s">
        <v>1711</v>
      </c>
    </row>
    <row r="192" spans="2:11" s="134" customFormat="1" ht="39.75" customHeight="1">
      <c r="B192" s="143" t="s">
        <v>961</v>
      </c>
      <c r="C192" s="99" t="s">
        <v>949</v>
      </c>
      <c r="D192" s="99" t="s">
        <v>949</v>
      </c>
      <c r="E192" s="99" t="s">
        <v>949</v>
      </c>
      <c r="F192" s="360" t="s">
        <v>303</v>
      </c>
      <c r="G192" s="488">
        <v>200000</v>
      </c>
      <c r="H192" s="143" t="s">
        <v>66</v>
      </c>
      <c r="I192" s="143"/>
      <c r="J192" s="146" t="s">
        <v>1690</v>
      </c>
      <c r="K192" s="146" t="s">
        <v>1711</v>
      </c>
    </row>
    <row r="193" spans="2:11" s="134" customFormat="1" ht="39" customHeight="1">
      <c r="B193" s="143" t="s">
        <v>962</v>
      </c>
      <c r="C193" s="301" t="s">
        <v>950</v>
      </c>
      <c r="D193" s="301" t="s">
        <v>950</v>
      </c>
      <c r="E193" s="301" t="s">
        <v>950</v>
      </c>
      <c r="F193" s="360" t="s">
        <v>311</v>
      </c>
      <c r="G193" s="488">
        <v>200000</v>
      </c>
      <c r="H193" s="143" t="s">
        <v>15</v>
      </c>
      <c r="I193" s="143"/>
      <c r="J193" s="146" t="s">
        <v>1691</v>
      </c>
      <c r="K193" s="146" t="s">
        <v>1711</v>
      </c>
    </row>
    <row r="194" spans="2:11" s="134" customFormat="1" ht="40.5" customHeight="1">
      <c r="B194" s="143" t="s">
        <v>963</v>
      </c>
      <c r="C194" s="99" t="s">
        <v>951</v>
      </c>
      <c r="D194" s="99" t="s">
        <v>951</v>
      </c>
      <c r="E194" s="99" t="s">
        <v>951</v>
      </c>
      <c r="F194" s="352" t="s">
        <v>980</v>
      </c>
      <c r="G194" s="488">
        <v>150000</v>
      </c>
      <c r="H194" s="143" t="s">
        <v>429</v>
      </c>
      <c r="I194" s="143"/>
      <c r="J194" s="146" t="s">
        <v>1692</v>
      </c>
      <c r="K194" s="146" t="s">
        <v>1711</v>
      </c>
    </row>
    <row r="195" spans="2:11" s="134" customFormat="1" ht="42" customHeight="1">
      <c r="B195" s="143" t="s">
        <v>964</v>
      </c>
      <c r="C195" s="99" t="s">
        <v>952</v>
      </c>
      <c r="D195" s="99" t="s">
        <v>952</v>
      </c>
      <c r="E195" s="99" t="s">
        <v>952</v>
      </c>
      <c r="F195" s="360" t="s">
        <v>981</v>
      </c>
      <c r="G195" s="488">
        <v>150000</v>
      </c>
      <c r="H195" s="143" t="s">
        <v>430</v>
      </c>
      <c r="I195" s="143"/>
      <c r="J195" s="146" t="s">
        <v>1693</v>
      </c>
      <c r="K195" s="146" t="s">
        <v>1711</v>
      </c>
    </row>
    <row r="196" spans="2:11" s="134" customFormat="1" ht="41.25" customHeight="1">
      <c r="B196" s="143" t="s">
        <v>983</v>
      </c>
      <c r="C196" s="99" t="s">
        <v>953</v>
      </c>
      <c r="D196" s="99" t="s">
        <v>953</v>
      </c>
      <c r="E196" s="99" t="s">
        <v>953</v>
      </c>
      <c r="F196" s="360" t="s">
        <v>305</v>
      </c>
      <c r="G196" s="488">
        <v>60000</v>
      </c>
      <c r="H196" s="143" t="s">
        <v>96</v>
      </c>
      <c r="I196" s="143"/>
      <c r="J196" s="146" t="s">
        <v>1694</v>
      </c>
      <c r="K196" s="146" t="s">
        <v>1712</v>
      </c>
    </row>
    <row r="197" spans="2:11" s="134" customFormat="1" ht="42" customHeight="1">
      <c r="B197" s="143" t="s">
        <v>1090</v>
      </c>
      <c r="C197" s="99" t="s">
        <v>1091</v>
      </c>
      <c r="D197" s="147"/>
      <c r="E197" s="486" t="s">
        <v>1287</v>
      </c>
      <c r="F197" s="358" t="s">
        <v>670</v>
      </c>
      <c r="G197" s="171">
        <v>100000</v>
      </c>
      <c r="H197" s="143" t="s">
        <v>609</v>
      </c>
      <c r="I197" s="143"/>
      <c r="J197" s="146" t="s">
        <v>1695</v>
      </c>
      <c r="K197" s="146" t="s">
        <v>1713</v>
      </c>
    </row>
    <row r="198" spans="2:11" s="134" customFormat="1" ht="60.75" customHeight="1">
      <c r="B198" s="143" t="s">
        <v>1092</v>
      </c>
      <c r="C198" s="355" t="s">
        <v>1175</v>
      </c>
      <c r="D198" s="355" t="s">
        <v>1175</v>
      </c>
      <c r="E198" s="355" t="s">
        <v>1175</v>
      </c>
      <c r="F198" s="358" t="s">
        <v>401</v>
      </c>
      <c r="G198" s="171">
        <v>150000</v>
      </c>
      <c r="H198" s="143" t="s">
        <v>399</v>
      </c>
      <c r="I198" s="143" t="s">
        <v>921</v>
      </c>
      <c r="J198" s="146" t="s">
        <v>1696</v>
      </c>
      <c r="K198" s="146" t="s">
        <v>1714</v>
      </c>
    </row>
  </sheetData>
  <mergeCells count="15">
    <mergeCell ref="B68:F68"/>
    <mergeCell ref="B1:K1"/>
    <mergeCell ref="D4:E4"/>
    <mergeCell ref="B5:F5"/>
    <mergeCell ref="B6:F6"/>
    <mergeCell ref="B7:F7"/>
    <mergeCell ref="B173:F173"/>
    <mergeCell ref="B182:F182"/>
    <mergeCell ref="B183:F183"/>
    <mergeCell ref="B97:F97"/>
    <mergeCell ref="B116:F116"/>
    <mergeCell ref="B132:F132"/>
    <mergeCell ref="B141:F141"/>
    <mergeCell ref="B142:F142"/>
    <mergeCell ref="B158:F158"/>
  </mergeCells>
  <pageMargins left="0.35433070866141736" right="0.35433070866141736" top="0.78740157480314965" bottom="0.35433070866141736" header="0.31496062992125984" footer="0.31496062992125984"/>
  <pageSetup paperSize="9" scale="78" orientation="landscape" r:id="rId1"/>
  <rowBreaks count="3" manualBreakCount="3">
    <brk id="17" max="10" man="1"/>
    <brk id="43" max="10" man="1"/>
    <brk id="155" max="10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7030A0"/>
  </sheetPr>
  <dimension ref="B1:G200"/>
  <sheetViews>
    <sheetView zoomScale="90" zoomScaleNormal="90" zoomScaleSheetLayoutView="90" workbookViewId="0">
      <pane ySplit="5" topLeftCell="A190" activePane="bottomLeft" state="frozen"/>
      <selection pane="bottomLeft" activeCell="C8" sqref="B8:F199"/>
    </sheetView>
  </sheetViews>
  <sheetFormatPr defaultColWidth="9" defaultRowHeight="24"/>
  <cols>
    <col min="1" max="1" width="3.140625" style="43" customWidth="1"/>
    <col min="2" max="2" width="5.42578125" style="43" customWidth="1"/>
    <col min="3" max="3" width="67.7109375" style="480" customWidth="1"/>
    <col min="4" max="4" width="25.28515625" style="273" customWidth="1"/>
    <col min="5" max="5" width="16.7109375" style="273" customWidth="1"/>
    <col min="6" max="6" width="20.140625" style="110" customWidth="1"/>
    <col min="7" max="7" width="39" style="98" hidden="1" customWidth="1"/>
    <col min="8" max="16384" width="9" style="43"/>
  </cols>
  <sheetData>
    <row r="1" spans="2:7" s="308" customFormat="1" ht="85.5" customHeight="1">
      <c r="B1" s="653" t="s">
        <v>1083</v>
      </c>
      <c r="C1" s="653"/>
      <c r="D1" s="653"/>
      <c r="E1" s="653"/>
      <c r="F1" s="653"/>
      <c r="G1" s="653"/>
    </row>
    <row r="2" spans="2:7" ht="21" hidden="1" customHeight="1">
      <c r="C2" s="476"/>
      <c r="D2" s="256">
        <v>38131800</v>
      </c>
      <c r="F2" s="316" t="e">
        <f>SUM(D2-#REF!)</f>
        <v>#REF!</v>
      </c>
      <c r="G2" s="481"/>
    </row>
    <row r="3" spans="2:7" s="134" customFormat="1" ht="11.25" customHeight="1">
      <c r="B3" s="257"/>
      <c r="C3" s="476"/>
      <c r="D3" s="256"/>
      <c r="E3" s="273"/>
      <c r="F3" s="289"/>
      <c r="G3" s="482"/>
    </row>
    <row r="4" spans="2:7" s="134" customFormat="1" ht="24.75" customHeight="1">
      <c r="B4" s="561"/>
      <c r="C4" s="574"/>
      <c r="D4" s="508" t="s">
        <v>5</v>
      </c>
      <c r="E4" s="508" t="s">
        <v>4</v>
      </c>
      <c r="F4" s="509" t="s">
        <v>6</v>
      </c>
      <c r="G4" s="510" t="s">
        <v>1715</v>
      </c>
    </row>
    <row r="5" spans="2:7" s="134" customFormat="1" ht="24.75" customHeight="1">
      <c r="B5" s="680">
        <v>38131800</v>
      </c>
      <c r="C5" s="681"/>
      <c r="D5" s="682"/>
      <c r="E5" s="443">
        <f>SUM(E6+E126+E135+E180)</f>
        <v>38131800</v>
      </c>
      <c r="F5" s="544">
        <f>SUM(B5-E5)</f>
        <v>0</v>
      </c>
      <c r="G5" s="543"/>
    </row>
    <row r="6" spans="2:7" s="134" customFormat="1" ht="23.25" customHeight="1">
      <c r="B6" s="658" t="s">
        <v>2</v>
      </c>
      <c r="C6" s="659"/>
      <c r="D6" s="660"/>
      <c r="E6" s="315">
        <f>SUM(E7+E60+E89+E93+E110)</f>
        <v>18950000</v>
      </c>
      <c r="F6" s="512"/>
      <c r="G6" s="514"/>
    </row>
    <row r="7" spans="2:7" s="134" customFormat="1" ht="23.25" customHeight="1">
      <c r="B7" s="661" t="s">
        <v>431</v>
      </c>
      <c r="C7" s="662"/>
      <c r="D7" s="663"/>
      <c r="E7" s="266">
        <f>SUM(E8:E59)</f>
        <v>9520000</v>
      </c>
      <c r="F7" s="292"/>
      <c r="G7" s="516"/>
    </row>
    <row r="8" spans="2:7" s="134" customFormat="1" ht="46.5" customHeight="1">
      <c r="B8" s="157" t="s">
        <v>8</v>
      </c>
      <c r="C8" s="486" t="s">
        <v>1815</v>
      </c>
      <c r="D8" s="157" t="s">
        <v>1478</v>
      </c>
      <c r="E8" s="147">
        <v>150000</v>
      </c>
      <c r="F8" s="157" t="s">
        <v>194</v>
      </c>
      <c r="G8" s="146" t="s">
        <v>1385</v>
      </c>
    </row>
    <row r="9" spans="2:7" s="134" customFormat="1" ht="46.5" customHeight="1">
      <c r="B9" s="157" t="s">
        <v>12</v>
      </c>
      <c r="C9" s="486" t="s">
        <v>1816</v>
      </c>
      <c r="D9" s="577" t="s">
        <v>1479</v>
      </c>
      <c r="E9" s="147">
        <v>170000</v>
      </c>
      <c r="F9" s="157" t="s">
        <v>194</v>
      </c>
      <c r="G9" s="146" t="s">
        <v>1387</v>
      </c>
    </row>
    <row r="10" spans="2:7" s="134" customFormat="1" ht="46.5" customHeight="1">
      <c r="B10" s="157" t="s">
        <v>16</v>
      </c>
      <c r="C10" s="486" t="s">
        <v>537</v>
      </c>
      <c r="D10" s="157" t="s">
        <v>1480</v>
      </c>
      <c r="E10" s="147">
        <v>200000</v>
      </c>
      <c r="F10" s="157" t="s">
        <v>194</v>
      </c>
      <c r="G10" s="146" t="s">
        <v>1388</v>
      </c>
    </row>
    <row r="11" spans="2:7" s="134" customFormat="1" ht="46.5" customHeight="1">
      <c r="B11" s="157" t="s">
        <v>19</v>
      </c>
      <c r="C11" s="578" t="s">
        <v>1817</v>
      </c>
      <c r="D11" s="577" t="s">
        <v>1967</v>
      </c>
      <c r="E11" s="147">
        <v>100000</v>
      </c>
      <c r="F11" s="157" t="s">
        <v>194</v>
      </c>
      <c r="G11" s="146" t="s">
        <v>1390</v>
      </c>
    </row>
    <row r="12" spans="2:7" s="134" customFormat="1" ht="58.5" customHeight="1">
      <c r="B12" s="157" t="s">
        <v>22</v>
      </c>
      <c r="C12" s="486" t="s">
        <v>1818</v>
      </c>
      <c r="D12" s="577" t="s">
        <v>1483</v>
      </c>
      <c r="E12" s="147">
        <v>150000</v>
      </c>
      <c r="F12" s="157" t="s">
        <v>194</v>
      </c>
      <c r="G12" s="146" t="s">
        <v>1394</v>
      </c>
    </row>
    <row r="13" spans="2:7" s="134" customFormat="1" ht="42.75" customHeight="1">
      <c r="B13" s="157" t="s">
        <v>25</v>
      </c>
      <c r="C13" s="99" t="s">
        <v>1819</v>
      </c>
      <c r="D13" s="157" t="s">
        <v>1979</v>
      </c>
      <c r="E13" s="147">
        <v>200000</v>
      </c>
      <c r="F13" s="352" t="s">
        <v>543</v>
      </c>
      <c r="G13" s="355" t="s">
        <v>1426</v>
      </c>
    </row>
    <row r="14" spans="2:7" s="134" customFormat="1" ht="42.75" customHeight="1">
      <c r="B14" s="157" t="s">
        <v>169</v>
      </c>
      <c r="C14" s="99" t="s">
        <v>1737</v>
      </c>
      <c r="D14" s="577" t="s">
        <v>1985</v>
      </c>
      <c r="E14" s="147">
        <v>150000</v>
      </c>
      <c r="F14" s="352" t="s">
        <v>543</v>
      </c>
      <c r="G14" s="355" t="s">
        <v>1428</v>
      </c>
    </row>
    <row r="15" spans="2:7" s="134" customFormat="1" ht="41.25" customHeight="1">
      <c r="B15" s="157" t="s">
        <v>441</v>
      </c>
      <c r="C15" s="486" t="s">
        <v>1820</v>
      </c>
      <c r="D15" s="157" t="s">
        <v>1486</v>
      </c>
      <c r="E15" s="147">
        <v>150000</v>
      </c>
      <c r="F15" s="352" t="s">
        <v>543</v>
      </c>
      <c r="G15" s="355" t="s">
        <v>1430</v>
      </c>
    </row>
    <row r="16" spans="2:7" s="134" customFormat="1" ht="42" customHeight="1">
      <c r="B16" s="157" t="s">
        <v>442</v>
      </c>
      <c r="C16" s="99" t="s">
        <v>1821</v>
      </c>
      <c r="D16" s="577" t="s">
        <v>1980</v>
      </c>
      <c r="E16" s="147">
        <v>250000</v>
      </c>
      <c r="F16" s="352" t="s">
        <v>543</v>
      </c>
      <c r="G16" s="355" t="s">
        <v>1739</v>
      </c>
    </row>
    <row r="17" spans="2:7" s="134" customFormat="1" ht="44.25" customHeight="1">
      <c r="B17" s="157" t="s">
        <v>443</v>
      </c>
      <c r="C17" s="99" t="s">
        <v>1822</v>
      </c>
      <c r="D17" s="581" t="s">
        <v>1487</v>
      </c>
      <c r="E17" s="147">
        <v>200000</v>
      </c>
      <c r="F17" s="352" t="s">
        <v>543</v>
      </c>
      <c r="G17" s="355" t="s">
        <v>1433</v>
      </c>
    </row>
    <row r="18" spans="2:7" s="134" customFormat="1" ht="39.75" customHeight="1">
      <c r="B18" s="157" t="s">
        <v>444</v>
      </c>
      <c r="C18" s="99" t="s">
        <v>1823</v>
      </c>
      <c r="D18" s="581" t="s">
        <v>1488</v>
      </c>
      <c r="E18" s="147">
        <v>250000</v>
      </c>
      <c r="F18" s="352" t="s">
        <v>543</v>
      </c>
      <c r="G18" s="355" t="s">
        <v>1434</v>
      </c>
    </row>
    <row r="19" spans="2:7" s="134" customFormat="1" ht="61.5" customHeight="1">
      <c r="B19" s="157" t="s">
        <v>445</v>
      </c>
      <c r="C19" s="99" t="s">
        <v>1824</v>
      </c>
      <c r="D19" s="577" t="s">
        <v>1989</v>
      </c>
      <c r="E19" s="147">
        <v>150000</v>
      </c>
      <c r="F19" s="352" t="s">
        <v>550</v>
      </c>
      <c r="G19" s="355" t="s">
        <v>1473</v>
      </c>
    </row>
    <row r="20" spans="2:7" s="134" customFormat="1" ht="40.5" customHeight="1">
      <c r="B20" s="157" t="s">
        <v>446</v>
      </c>
      <c r="C20" s="578" t="s">
        <v>1825</v>
      </c>
      <c r="D20" s="157" t="s">
        <v>1990</v>
      </c>
      <c r="E20" s="147">
        <v>150000</v>
      </c>
      <c r="F20" s="352" t="s">
        <v>550</v>
      </c>
      <c r="G20" s="355" t="s">
        <v>1338</v>
      </c>
    </row>
    <row r="21" spans="2:7" s="134" customFormat="1" ht="63" customHeight="1">
      <c r="B21" s="157" t="s">
        <v>447</v>
      </c>
      <c r="C21" s="578" t="s">
        <v>1879</v>
      </c>
      <c r="D21" s="157" t="s">
        <v>1491</v>
      </c>
      <c r="E21" s="147">
        <v>100000</v>
      </c>
      <c r="F21" s="352" t="s">
        <v>550</v>
      </c>
      <c r="G21" s="355" t="s">
        <v>1345</v>
      </c>
    </row>
    <row r="22" spans="2:7" s="134" customFormat="1" ht="40.5" customHeight="1">
      <c r="B22" s="157" t="s">
        <v>448</v>
      </c>
      <c r="C22" s="486" t="s">
        <v>1878</v>
      </c>
      <c r="D22" s="577" t="s">
        <v>2034</v>
      </c>
      <c r="E22" s="147">
        <v>150000</v>
      </c>
      <c r="F22" s="352" t="s">
        <v>15</v>
      </c>
      <c r="G22" s="355" t="s">
        <v>1459</v>
      </c>
    </row>
    <row r="23" spans="2:7" s="134" customFormat="1" ht="41.25" customHeight="1">
      <c r="B23" s="157" t="s">
        <v>449</v>
      </c>
      <c r="C23" s="486" t="s">
        <v>1827</v>
      </c>
      <c r="D23" s="157" t="s">
        <v>1957</v>
      </c>
      <c r="E23" s="147">
        <v>150000</v>
      </c>
      <c r="F23" s="352" t="s">
        <v>15</v>
      </c>
      <c r="G23" s="355" t="s">
        <v>1191</v>
      </c>
    </row>
    <row r="24" spans="2:7" s="134" customFormat="1" ht="41.25" customHeight="1">
      <c r="B24" s="157" t="s">
        <v>450</v>
      </c>
      <c r="C24" s="486" t="s">
        <v>1828</v>
      </c>
      <c r="D24" s="577" t="s">
        <v>2035</v>
      </c>
      <c r="E24" s="487">
        <v>150000</v>
      </c>
      <c r="F24" s="352" t="s">
        <v>15</v>
      </c>
      <c r="G24" s="355" t="s">
        <v>1202</v>
      </c>
    </row>
    <row r="25" spans="2:7" s="134" customFormat="1" ht="40.5" customHeight="1">
      <c r="B25" s="157" t="s">
        <v>451</v>
      </c>
      <c r="C25" s="486" t="s">
        <v>1829</v>
      </c>
      <c r="D25" s="424" t="s">
        <v>1502</v>
      </c>
      <c r="E25" s="487">
        <v>150000</v>
      </c>
      <c r="F25" s="352" t="s">
        <v>15</v>
      </c>
      <c r="G25" s="355" t="s">
        <v>1193</v>
      </c>
    </row>
    <row r="26" spans="2:7" s="134" customFormat="1" ht="60.75" customHeight="1">
      <c r="B26" s="157" t="s">
        <v>452</v>
      </c>
      <c r="C26" s="486" t="s">
        <v>1880</v>
      </c>
      <c r="D26" s="577" t="s">
        <v>2036</v>
      </c>
      <c r="E26" s="147">
        <v>150000</v>
      </c>
      <c r="F26" s="352" t="s">
        <v>15</v>
      </c>
      <c r="G26" s="355" t="s">
        <v>1208</v>
      </c>
    </row>
    <row r="27" spans="2:7" s="134" customFormat="1" ht="42" customHeight="1">
      <c r="B27" s="157" t="s">
        <v>453</v>
      </c>
      <c r="C27" s="486" t="s">
        <v>1881</v>
      </c>
      <c r="D27" s="577" t="s">
        <v>1497</v>
      </c>
      <c r="E27" s="147">
        <v>150000</v>
      </c>
      <c r="F27" s="352" t="s">
        <v>15</v>
      </c>
      <c r="G27" s="355" t="s">
        <v>1700</v>
      </c>
    </row>
    <row r="28" spans="2:7" s="134" customFormat="1" ht="40.5" customHeight="1">
      <c r="B28" s="157" t="s">
        <v>454</v>
      </c>
      <c r="C28" s="486" t="s">
        <v>1830</v>
      </c>
      <c r="D28" s="157" t="s">
        <v>1716</v>
      </c>
      <c r="E28" s="487">
        <v>150000</v>
      </c>
      <c r="F28" s="352" t="s">
        <v>15</v>
      </c>
      <c r="G28" s="355" t="s">
        <v>1198</v>
      </c>
    </row>
    <row r="29" spans="2:7" s="134" customFormat="1" ht="39" customHeight="1">
      <c r="B29" s="157" t="s">
        <v>455</v>
      </c>
      <c r="C29" s="486" t="s">
        <v>1831</v>
      </c>
      <c r="D29" s="157" t="s">
        <v>1503</v>
      </c>
      <c r="E29" s="147">
        <v>100000</v>
      </c>
      <c r="F29" s="352" t="s">
        <v>15</v>
      </c>
      <c r="G29" s="355" t="s">
        <v>1553</v>
      </c>
    </row>
    <row r="30" spans="2:7" s="134" customFormat="1" ht="40.5" customHeight="1">
      <c r="B30" s="157" t="s">
        <v>456</v>
      </c>
      <c r="C30" s="486" t="s">
        <v>1832</v>
      </c>
      <c r="D30" s="577" t="s">
        <v>2037</v>
      </c>
      <c r="E30" s="147">
        <v>100000</v>
      </c>
      <c r="F30" s="352" t="s">
        <v>15</v>
      </c>
      <c r="G30" s="355" t="s">
        <v>1206</v>
      </c>
    </row>
    <row r="31" spans="2:7" s="134" customFormat="1" ht="40.5" customHeight="1">
      <c r="B31" s="157" t="s">
        <v>457</v>
      </c>
      <c r="C31" s="486" t="s">
        <v>1833</v>
      </c>
      <c r="D31" s="581" t="s">
        <v>1938</v>
      </c>
      <c r="E31" s="147">
        <v>150000</v>
      </c>
      <c r="F31" s="352" t="s">
        <v>15</v>
      </c>
      <c r="G31" s="355" t="s">
        <v>1701</v>
      </c>
    </row>
    <row r="32" spans="2:7" s="134" customFormat="1" ht="40.5" customHeight="1">
      <c r="B32" s="157" t="s">
        <v>458</v>
      </c>
      <c r="C32" s="486" t="s">
        <v>1834</v>
      </c>
      <c r="D32" s="577" t="s">
        <v>1914</v>
      </c>
      <c r="E32" s="487">
        <v>150000</v>
      </c>
      <c r="F32" s="352" t="s">
        <v>15</v>
      </c>
      <c r="G32" s="355" t="s">
        <v>1211</v>
      </c>
    </row>
    <row r="33" spans="2:7" s="134" customFormat="1" ht="43.5" customHeight="1">
      <c r="B33" s="157" t="s">
        <v>459</v>
      </c>
      <c r="C33" s="486" t="s">
        <v>1835</v>
      </c>
      <c r="D33" s="577" t="s">
        <v>2038</v>
      </c>
      <c r="E33" s="147">
        <v>100000</v>
      </c>
      <c r="F33" s="352" t="s">
        <v>15</v>
      </c>
      <c r="G33" s="355" t="s">
        <v>1224</v>
      </c>
    </row>
    <row r="34" spans="2:7" s="134" customFormat="1" ht="42" customHeight="1">
      <c r="B34" s="157" t="s">
        <v>460</v>
      </c>
      <c r="C34" s="486" t="s">
        <v>1836</v>
      </c>
      <c r="D34" s="157" t="s">
        <v>1508</v>
      </c>
      <c r="E34" s="487">
        <v>150000</v>
      </c>
      <c r="F34" s="352" t="s">
        <v>58</v>
      </c>
      <c r="G34" s="355" t="s">
        <v>1165</v>
      </c>
    </row>
    <row r="35" spans="2:7" s="134" customFormat="1" ht="39.75" customHeight="1">
      <c r="B35" s="157" t="s">
        <v>461</v>
      </c>
      <c r="C35" s="486" t="s">
        <v>1837</v>
      </c>
      <c r="D35" s="157" t="s">
        <v>1973</v>
      </c>
      <c r="E35" s="147">
        <v>100000</v>
      </c>
      <c r="F35" s="352" t="s">
        <v>58</v>
      </c>
      <c r="G35" s="355" t="s">
        <v>1121</v>
      </c>
    </row>
    <row r="36" spans="2:7" s="134" customFormat="1" ht="43.5" customHeight="1">
      <c r="B36" s="157" t="s">
        <v>462</v>
      </c>
      <c r="C36" s="486" t="s">
        <v>1838</v>
      </c>
      <c r="D36" s="157" t="s">
        <v>2003</v>
      </c>
      <c r="E36" s="147">
        <v>150000</v>
      </c>
      <c r="F36" s="352" t="s">
        <v>58</v>
      </c>
      <c r="G36" s="355" t="s">
        <v>1152</v>
      </c>
    </row>
    <row r="37" spans="2:7" s="134" customFormat="1" ht="62.25" customHeight="1">
      <c r="B37" s="157" t="s">
        <v>463</v>
      </c>
      <c r="C37" s="580" t="s">
        <v>1839</v>
      </c>
      <c r="D37" s="157" t="s">
        <v>1511</v>
      </c>
      <c r="E37" s="147">
        <v>200000</v>
      </c>
      <c r="F37" s="352" t="s">
        <v>58</v>
      </c>
      <c r="G37" s="355" t="s">
        <v>1131</v>
      </c>
    </row>
    <row r="38" spans="2:7" s="134" customFormat="1" ht="40.5" customHeight="1">
      <c r="B38" s="157" t="s">
        <v>464</v>
      </c>
      <c r="C38" s="486" t="s">
        <v>2005</v>
      </c>
      <c r="D38" s="157" t="s">
        <v>2004</v>
      </c>
      <c r="E38" s="147">
        <v>150000</v>
      </c>
      <c r="F38" s="352" t="s">
        <v>58</v>
      </c>
      <c r="G38" s="355" t="s">
        <v>1168</v>
      </c>
    </row>
    <row r="39" spans="2:7" s="134" customFormat="1" ht="44.25" customHeight="1">
      <c r="B39" s="157" t="s">
        <v>465</v>
      </c>
      <c r="C39" s="578" t="s">
        <v>1841</v>
      </c>
      <c r="D39" s="157" t="s">
        <v>1514</v>
      </c>
      <c r="E39" s="147">
        <v>200000</v>
      </c>
      <c r="F39" s="352" t="s">
        <v>58</v>
      </c>
      <c r="G39" s="355" t="s">
        <v>1122</v>
      </c>
    </row>
    <row r="40" spans="2:7" s="134" customFormat="1" ht="44.25" customHeight="1">
      <c r="B40" s="157" t="s">
        <v>466</v>
      </c>
      <c r="C40" s="486" t="s">
        <v>1842</v>
      </c>
      <c r="D40" s="157" t="s">
        <v>2006</v>
      </c>
      <c r="E40" s="147">
        <v>250000</v>
      </c>
      <c r="F40" s="352" t="s">
        <v>58</v>
      </c>
      <c r="G40" s="355" t="s">
        <v>1125</v>
      </c>
    </row>
    <row r="41" spans="2:7" s="134" customFormat="1" ht="60" customHeight="1">
      <c r="B41" s="157" t="s">
        <v>467</v>
      </c>
      <c r="C41" s="99" t="s">
        <v>1843</v>
      </c>
      <c r="D41" s="157" t="s">
        <v>1965</v>
      </c>
      <c r="E41" s="147">
        <v>150000</v>
      </c>
      <c r="F41" s="352" t="s">
        <v>58</v>
      </c>
      <c r="G41" s="355" t="s">
        <v>1184</v>
      </c>
    </row>
    <row r="42" spans="2:7" s="134" customFormat="1" ht="57.75" customHeight="1">
      <c r="B42" s="157" t="s">
        <v>468</v>
      </c>
      <c r="C42" s="578" t="s">
        <v>1844</v>
      </c>
      <c r="D42" s="157" t="s">
        <v>1516</v>
      </c>
      <c r="E42" s="147">
        <v>150000</v>
      </c>
      <c r="F42" s="352" t="s">
        <v>58</v>
      </c>
      <c r="G42" s="355" t="s">
        <v>1115</v>
      </c>
    </row>
    <row r="43" spans="2:7" s="134" customFormat="1" ht="43.5" customHeight="1">
      <c r="B43" s="157" t="s">
        <v>469</v>
      </c>
      <c r="C43" s="486" t="s">
        <v>1159</v>
      </c>
      <c r="D43" s="157" t="s">
        <v>1964</v>
      </c>
      <c r="E43" s="147">
        <v>150000</v>
      </c>
      <c r="F43" s="352" t="s">
        <v>58</v>
      </c>
      <c r="G43" s="355" t="s">
        <v>1160</v>
      </c>
    </row>
    <row r="44" spans="2:7" s="134" customFormat="1" ht="42.75" customHeight="1">
      <c r="B44" s="157" t="s">
        <v>470</v>
      </c>
      <c r="C44" s="486" t="s">
        <v>1845</v>
      </c>
      <c r="D44" s="157" t="s">
        <v>2007</v>
      </c>
      <c r="E44" s="147">
        <v>200000</v>
      </c>
      <c r="F44" s="352" t="s">
        <v>58</v>
      </c>
      <c r="G44" s="355" t="s">
        <v>1182</v>
      </c>
    </row>
    <row r="45" spans="2:7" s="134" customFormat="1" ht="40.5" customHeight="1">
      <c r="B45" s="157" t="s">
        <v>471</v>
      </c>
      <c r="C45" s="486" t="s">
        <v>1846</v>
      </c>
      <c r="D45" s="157" t="s">
        <v>2008</v>
      </c>
      <c r="E45" s="147">
        <v>200000</v>
      </c>
      <c r="F45" s="352" t="s">
        <v>58</v>
      </c>
      <c r="G45" s="355" t="s">
        <v>1119</v>
      </c>
    </row>
    <row r="46" spans="2:7" s="134" customFormat="1" ht="58.5" customHeight="1">
      <c r="B46" s="157" t="s">
        <v>472</v>
      </c>
      <c r="C46" s="486" t="s">
        <v>1847</v>
      </c>
      <c r="D46" s="157" t="s">
        <v>2009</v>
      </c>
      <c r="E46" s="147">
        <v>200000</v>
      </c>
      <c r="F46" s="352" t="s">
        <v>58</v>
      </c>
      <c r="G46" s="355" t="s">
        <v>1139</v>
      </c>
    </row>
    <row r="47" spans="2:7" s="134" customFormat="1" ht="42" customHeight="1">
      <c r="B47" s="157" t="s">
        <v>473</v>
      </c>
      <c r="C47" s="578" t="s">
        <v>1848</v>
      </c>
      <c r="D47" s="157" t="s">
        <v>1975</v>
      </c>
      <c r="E47" s="147">
        <v>150000</v>
      </c>
      <c r="F47" s="352" t="s">
        <v>58</v>
      </c>
      <c r="G47" s="355" t="s">
        <v>1170</v>
      </c>
    </row>
    <row r="48" spans="2:7" s="134" customFormat="1" ht="38.25" customHeight="1">
      <c r="B48" s="157" t="s">
        <v>474</v>
      </c>
      <c r="C48" s="99" t="s">
        <v>1856</v>
      </c>
      <c r="D48" s="157" t="s">
        <v>2027</v>
      </c>
      <c r="E48" s="147">
        <v>150000</v>
      </c>
      <c r="F48" s="157" t="s">
        <v>640</v>
      </c>
      <c r="G48" s="355" t="s">
        <v>1290</v>
      </c>
    </row>
    <row r="49" spans="2:7" s="134" customFormat="1" ht="39.75" customHeight="1">
      <c r="B49" s="157" t="s">
        <v>475</v>
      </c>
      <c r="C49" s="99" t="s">
        <v>1944</v>
      </c>
      <c r="D49" s="157" t="s">
        <v>1524</v>
      </c>
      <c r="E49" s="147">
        <v>150000</v>
      </c>
      <c r="F49" s="157" t="s">
        <v>640</v>
      </c>
      <c r="G49" s="355" t="s">
        <v>1294</v>
      </c>
    </row>
    <row r="50" spans="2:7" s="134" customFormat="1" ht="39" customHeight="1">
      <c r="B50" s="157" t="s">
        <v>476</v>
      </c>
      <c r="C50" s="486" t="s">
        <v>1850</v>
      </c>
      <c r="D50" s="157" t="s">
        <v>1961</v>
      </c>
      <c r="E50" s="147">
        <v>150000</v>
      </c>
      <c r="F50" s="157" t="s">
        <v>640</v>
      </c>
      <c r="G50" s="355" t="s">
        <v>1296</v>
      </c>
    </row>
    <row r="51" spans="2:7" s="134" customFormat="1" ht="40.5" customHeight="1">
      <c r="B51" s="157" t="s">
        <v>522</v>
      </c>
      <c r="C51" s="486" t="s">
        <v>1851</v>
      </c>
      <c r="D51" s="157" t="s">
        <v>1526</v>
      </c>
      <c r="E51" s="147">
        <v>150000</v>
      </c>
      <c r="F51" s="360" t="s">
        <v>96</v>
      </c>
      <c r="G51" s="355" t="s">
        <v>1256</v>
      </c>
    </row>
    <row r="52" spans="2:7" s="134" customFormat="1" ht="41.25" customHeight="1">
      <c r="B52" s="157" t="s">
        <v>681</v>
      </c>
      <c r="C52" s="578" t="s">
        <v>1852</v>
      </c>
      <c r="D52" s="157" t="s">
        <v>1966</v>
      </c>
      <c r="E52" s="487">
        <v>200000</v>
      </c>
      <c r="F52" s="360" t="s">
        <v>96</v>
      </c>
      <c r="G52" s="355" t="s">
        <v>1258</v>
      </c>
    </row>
    <row r="53" spans="2:7" s="134" customFormat="1" ht="43.5" customHeight="1">
      <c r="B53" s="157" t="s">
        <v>682</v>
      </c>
      <c r="C53" s="486" t="s">
        <v>2022</v>
      </c>
      <c r="D53" s="584" t="s">
        <v>905</v>
      </c>
      <c r="E53" s="487">
        <v>500000</v>
      </c>
      <c r="F53" s="352" t="s">
        <v>523</v>
      </c>
      <c r="G53" s="355"/>
    </row>
    <row r="54" spans="2:7" s="134" customFormat="1" ht="39" customHeight="1">
      <c r="B54" s="157" t="s">
        <v>683</v>
      </c>
      <c r="C54" s="486" t="s">
        <v>1882</v>
      </c>
      <c r="D54" s="577" t="s">
        <v>1527</v>
      </c>
      <c r="E54" s="147">
        <v>300000</v>
      </c>
      <c r="F54" s="157" t="s">
        <v>528</v>
      </c>
      <c r="G54" s="355" t="s">
        <v>1109</v>
      </c>
    </row>
    <row r="55" spans="2:7" s="134" customFormat="1" ht="45" customHeight="1">
      <c r="B55" s="157" t="s">
        <v>684</v>
      </c>
      <c r="C55" s="486" t="s">
        <v>1968</v>
      </c>
      <c r="D55" s="157" t="s">
        <v>1916</v>
      </c>
      <c r="E55" s="487">
        <v>900000</v>
      </c>
      <c r="F55" s="157" t="s">
        <v>607</v>
      </c>
      <c r="G55" s="355" t="s">
        <v>1103</v>
      </c>
    </row>
    <row r="56" spans="2:7" s="134" customFormat="1" ht="62.25" customHeight="1">
      <c r="B56" s="157" t="s">
        <v>685</v>
      </c>
      <c r="C56" s="486" t="s">
        <v>1854</v>
      </c>
      <c r="D56" s="157" t="s">
        <v>2020</v>
      </c>
      <c r="E56" s="147">
        <v>150000</v>
      </c>
      <c r="F56" s="157" t="s">
        <v>607</v>
      </c>
      <c r="G56" s="355" t="s">
        <v>1108</v>
      </c>
    </row>
    <row r="57" spans="2:7" s="134" customFormat="1" ht="42.75" customHeight="1">
      <c r="B57" s="157" t="s">
        <v>686</v>
      </c>
      <c r="C57" s="486" t="s">
        <v>1855</v>
      </c>
      <c r="D57" s="157" t="s">
        <v>1530</v>
      </c>
      <c r="E57" s="487">
        <v>100000</v>
      </c>
      <c r="F57" s="157" t="s">
        <v>607</v>
      </c>
      <c r="G57" s="355" t="s">
        <v>1105</v>
      </c>
    </row>
    <row r="58" spans="2:7" s="134" customFormat="1" ht="63" customHeight="1">
      <c r="B58" s="157" t="s">
        <v>687</v>
      </c>
      <c r="C58" s="486" t="s">
        <v>1948</v>
      </c>
      <c r="D58" s="157" t="s">
        <v>2021</v>
      </c>
      <c r="E58" s="147">
        <v>200000</v>
      </c>
      <c r="F58" s="157" t="s">
        <v>607</v>
      </c>
      <c r="G58" s="355" t="s">
        <v>1703</v>
      </c>
    </row>
    <row r="59" spans="2:7" s="134" customFormat="1" ht="43.5" customHeight="1">
      <c r="B59" s="157" t="s">
        <v>688</v>
      </c>
      <c r="C59" s="486" t="s">
        <v>1279</v>
      </c>
      <c r="D59" s="577" t="s">
        <v>2016</v>
      </c>
      <c r="E59" s="147">
        <v>150000</v>
      </c>
      <c r="F59" s="157" t="s">
        <v>530</v>
      </c>
      <c r="G59" s="355" t="s">
        <v>1280</v>
      </c>
    </row>
    <row r="60" spans="2:7" s="134" customFormat="1" ht="43.5" customHeight="1">
      <c r="B60" s="661" t="s">
        <v>1876</v>
      </c>
      <c r="C60" s="662"/>
      <c r="D60" s="663"/>
      <c r="E60" s="361">
        <f>SUM(E61:E88)</f>
        <v>5100000</v>
      </c>
      <c r="F60" s="521"/>
      <c r="G60" s="549"/>
    </row>
    <row r="61" spans="2:7" s="134" customFormat="1" ht="39.75" customHeight="1">
      <c r="B61" s="157" t="s">
        <v>29</v>
      </c>
      <c r="C61" s="486" t="s">
        <v>1395</v>
      </c>
      <c r="D61" s="157" t="s">
        <v>1918</v>
      </c>
      <c r="E61" s="147">
        <v>150000</v>
      </c>
      <c r="F61" s="352" t="s">
        <v>194</v>
      </c>
      <c r="G61" s="355" t="s">
        <v>1396</v>
      </c>
    </row>
    <row r="62" spans="2:7" s="134" customFormat="1" ht="40.5" customHeight="1">
      <c r="B62" s="157" t="s">
        <v>31</v>
      </c>
      <c r="C62" s="486" t="s">
        <v>1791</v>
      </c>
      <c r="D62" s="487" t="s">
        <v>1482</v>
      </c>
      <c r="E62" s="147">
        <v>200000</v>
      </c>
      <c r="F62" s="157" t="s">
        <v>194</v>
      </c>
      <c r="G62" s="146" t="s">
        <v>1392</v>
      </c>
    </row>
    <row r="63" spans="2:7" s="134" customFormat="1" ht="40.5" customHeight="1">
      <c r="B63" s="157" t="s">
        <v>34</v>
      </c>
      <c r="C63" s="486" t="s">
        <v>1792</v>
      </c>
      <c r="D63" s="487" t="s">
        <v>1534</v>
      </c>
      <c r="E63" s="147">
        <v>150000</v>
      </c>
      <c r="F63" s="157" t="s">
        <v>194</v>
      </c>
      <c r="G63" s="146" t="s">
        <v>1398</v>
      </c>
    </row>
    <row r="64" spans="2:7" s="134" customFormat="1" ht="45" customHeight="1">
      <c r="B64" s="157" t="s">
        <v>38</v>
      </c>
      <c r="C64" s="578" t="s">
        <v>1935</v>
      </c>
      <c r="D64" s="577" t="s">
        <v>1535</v>
      </c>
      <c r="E64" s="147">
        <v>150000</v>
      </c>
      <c r="F64" s="157" t="s">
        <v>194</v>
      </c>
      <c r="G64" s="146" t="s">
        <v>1400</v>
      </c>
    </row>
    <row r="65" spans="2:7" s="134" customFormat="1" ht="62.25" customHeight="1">
      <c r="B65" s="157" t="s">
        <v>41</v>
      </c>
      <c r="C65" s="486" t="s">
        <v>1934</v>
      </c>
      <c r="D65" s="157" t="s">
        <v>1959</v>
      </c>
      <c r="E65" s="487">
        <v>150000</v>
      </c>
      <c r="F65" s="157" t="s">
        <v>194</v>
      </c>
      <c r="G65" s="146" t="s">
        <v>1402</v>
      </c>
    </row>
    <row r="66" spans="2:7" s="134" customFormat="1" ht="42" customHeight="1">
      <c r="B66" s="157" t="s">
        <v>44</v>
      </c>
      <c r="C66" s="578" t="s">
        <v>1794</v>
      </c>
      <c r="D66" s="174" t="s">
        <v>1480</v>
      </c>
      <c r="E66" s="147">
        <v>200000</v>
      </c>
      <c r="F66" s="157" t="s">
        <v>194</v>
      </c>
      <c r="G66" s="146" t="s">
        <v>1403</v>
      </c>
    </row>
    <row r="67" spans="2:7" s="134" customFormat="1" ht="61.5" customHeight="1">
      <c r="B67" s="157" t="s">
        <v>47</v>
      </c>
      <c r="C67" s="99" t="s">
        <v>1795</v>
      </c>
      <c r="D67" s="157" t="s">
        <v>1981</v>
      </c>
      <c r="E67" s="147">
        <v>150000</v>
      </c>
      <c r="F67" s="352" t="s">
        <v>543</v>
      </c>
      <c r="G67" s="355" t="s">
        <v>1439</v>
      </c>
    </row>
    <row r="68" spans="2:7" s="134" customFormat="1" ht="45" customHeight="1">
      <c r="B68" s="157" t="s">
        <v>207</v>
      </c>
      <c r="C68" s="486" t="s">
        <v>1330</v>
      </c>
      <c r="D68" s="157" t="s">
        <v>1992</v>
      </c>
      <c r="E68" s="147">
        <v>150000</v>
      </c>
      <c r="F68" s="352" t="s">
        <v>550</v>
      </c>
      <c r="G68" s="355" t="s">
        <v>1331</v>
      </c>
    </row>
    <row r="69" spans="2:7" s="134" customFormat="1" ht="63.75" customHeight="1">
      <c r="B69" s="157" t="s">
        <v>50</v>
      </c>
      <c r="C69" s="578" t="s">
        <v>1796</v>
      </c>
      <c r="D69" s="487" t="s">
        <v>1969</v>
      </c>
      <c r="E69" s="487">
        <v>150000</v>
      </c>
      <c r="F69" s="352" t="s">
        <v>66</v>
      </c>
      <c r="G69" s="355" t="s">
        <v>1357</v>
      </c>
    </row>
    <row r="70" spans="2:7" s="134" customFormat="1" ht="59.25" customHeight="1">
      <c r="B70" s="157" t="s">
        <v>477</v>
      </c>
      <c r="C70" s="486" t="s">
        <v>1797</v>
      </c>
      <c r="D70" s="577" t="s">
        <v>1993</v>
      </c>
      <c r="E70" s="147">
        <v>150000</v>
      </c>
      <c r="F70" s="352" t="s">
        <v>66</v>
      </c>
      <c r="G70" s="355" t="s">
        <v>1325</v>
      </c>
    </row>
    <row r="71" spans="2:7" s="134" customFormat="1" ht="44.25" customHeight="1">
      <c r="B71" s="157" t="s">
        <v>478</v>
      </c>
      <c r="C71" s="486" t="s">
        <v>1798</v>
      </c>
      <c r="D71" s="577" t="s">
        <v>1994</v>
      </c>
      <c r="E71" s="487">
        <v>150000</v>
      </c>
      <c r="F71" s="352" t="s">
        <v>66</v>
      </c>
      <c r="G71" s="355" t="s">
        <v>1347</v>
      </c>
    </row>
    <row r="72" spans="2:7" s="134" customFormat="1" ht="42" customHeight="1">
      <c r="B72" s="157" t="s">
        <v>479</v>
      </c>
      <c r="C72" s="486" t="s">
        <v>1799</v>
      </c>
      <c r="D72" s="577" t="s">
        <v>1540</v>
      </c>
      <c r="E72" s="147">
        <v>150000</v>
      </c>
      <c r="F72" s="352" t="s">
        <v>66</v>
      </c>
      <c r="G72" s="355" t="s">
        <v>1340</v>
      </c>
    </row>
    <row r="73" spans="2:7" s="134" customFormat="1" ht="60" customHeight="1">
      <c r="B73" s="157" t="s">
        <v>480</v>
      </c>
      <c r="C73" s="99" t="s">
        <v>1800</v>
      </c>
      <c r="D73" s="581" t="s">
        <v>1995</v>
      </c>
      <c r="E73" s="147">
        <v>150000</v>
      </c>
      <c r="F73" s="352" t="s">
        <v>66</v>
      </c>
      <c r="G73" s="355" t="s">
        <v>1352</v>
      </c>
    </row>
    <row r="74" spans="2:7" s="134" customFormat="1" ht="60.75" customHeight="1">
      <c r="B74" s="157" t="s">
        <v>481</v>
      </c>
      <c r="C74" s="99" t="s">
        <v>1801</v>
      </c>
      <c r="D74" s="174" t="s">
        <v>1996</v>
      </c>
      <c r="E74" s="147">
        <v>200000</v>
      </c>
      <c r="F74" s="352" t="s">
        <v>66</v>
      </c>
      <c r="G74" s="355" t="s">
        <v>1337</v>
      </c>
    </row>
    <row r="75" spans="2:7" s="134" customFormat="1" ht="80.25" customHeight="1">
      <c r="B75" s="157" t="s">
        <v>482</v>
      </c>
      <c r="C75" s="580" t="s">
        <v>1937</v>
      </c>
      <c r="D75" s="577" t="s">
        <v>1543</v>
      </c>
      <c r="E75" s="147">
        <v>150000</v>
      </c>
      <c r="F75" s="352" t="s">
        <v>66</v>
      </c>
      <c r="G75" s="355" t="s">
        <v>1349</v>
      </c>
    </row>
    <row r="76" spans="2:7" s="134" customFormat="1" ht="40.5" customHeight="1">
      <c r="B76" s="157" t="s">
        <v>483</v>
      </c>
      <c r="C76" s="486" t="s">
        <v>1803</v>
      </c>
      <c r="D76" s="577" t="s">
        <v>1544</v>
      </c>
      <c r="E76" s="147">
        <v>200000</v>
      </c>
      <c r="F76" s="352" t="s">
        <v>66</v>
      </c>
      <c r="G76" s="355" t="s">
        <v>1327</v>
      </c>
    </row>
    <row r="77" spans="2:7" s="134" customFormat="1" ht="42" customHeight="1">
      <c r="B77" s="157" t="s">
        <v>484</v>
      </c>
      <c r="C77" s="486" t="s">
        <v>1804</v>
      </c>
      <c r="D77" s="487" t="s">
        <v>2039</v>
      </c>
      <c r="E77" s="147">
        <v>150000</v>
      </c>
      <c r="F77" s="352" t="s">
        <v>15</v>
      </c>
      <c r="G77" s="355" t="s">
        <v>1222</v>
      </c>
    </row>
    <row r="78" spans="2:7" s="134" customFormat="1" ht="44.25" customHeight="1">
      <c r="B78" s="157" t="s">
        <v>485</v>
      </c>
      <c r="C78" s="486" t="s">
        <v>1805</v>
      </c>
      <c r="D78" s="487" t="s">
        <v>2040</v>
      </c>
      <c r="E78" s="147">
        <v>150000</v>
      </c>
      <c r="F78" s="352" t="s">
        <v>15</v>
      </c>
      <c r="G78" s="355" t="s">
        <v>1187</v>
      </c>
    </row>
    <row r="79" spans="2:7" s="134" customFormat="1" ht="41.25" customHeight="1">
      <c r="B79" s="157" t="s">
        <v>486</v>
      </c>
      <c r="C79" s="486" t="s">
        <v>1806</v>
      </c>
      <c r="D79" s="157" t="s">
        <v>1960</v>
      </c>
      <c r="E79" s="487">
        <v>200000</v>
      </c>
      <c r="F79" s="352" t="s">
        <v>15</v>
      </c>
      <c r="G79" s="355" t="s">
        <v>1200</v>
      </c>
    </row>
    <row r="80" spans="2:7" s="134" customFormat="1" ht="61.5" customHeight="1">
      <c r="B80" s="157" t="s">
        <v>487</v>
      </c>
      <c r="C80" s="486" t="s">
        <v>1807</v>
      </c>
      <c r="D80" s="487" t="s">
        <v>2041</v>
      </c>
      <c r="E80" s="147">
        <v>150000</v>
      </c>
      <c r="F80" s="352" t="s">
        <v>15</v>
      </c>
      <c r="G80" s="355" t="s">
        <v>1232</v>
      </c>
    </row>
    <row r="81" spans="2:7" s="134" customFormat="1" ht="61.5" customHeight="1">
      <c r="B81" s="157" t="s">
        <v>488</v>
      </c>
      <c r="C81" s="486" t="s">
        <v>1808</v>
      </c>
      <c r="D81" s="487" t="s">
        <v>1548</v>
      </c>
      <c r="E81" s="147">
        <v>150000</v>
      </c>
      <c r="F81" s="352" t="s">
        <v>15</v>
      </c>
      <c r="G81" s="355" t="s">
        <v>1189</v>
      </c>
    </row>
    <row r="82" spans="2:7" s="134" customFormat="1" ht="42" customHeight="1">
      <c r="B82" s="157" t="s">
        <v>489</v>
      </c>
      <c r="C82" s="486" t="s">
        <v>1809</v>
      </c>
      <c r="D82" s="487" t="s">
        <v>2042</v>
      </c>
      <c r="E82" s="147">
        <v>200000</v>
      </c>
      <c r="F82" s="352" t="s">
        <v>15</v>
      </c>
      <c r="G82" s="355" t="s">
        <v>1204</v>
      </c>
    </row>
    <row r="83" spans="2:7" s="134" customFormat="1" ht="42.75" customHeight="1">
      <c r="B83" s="157" t="s">
        <v>490</v>
      </c>
      <c r="C83" s="486" t="s">
        <v>1810</v>
      </c>
      <c r="D83" s="157" t="s">
        <v>1955</v>
      </c>
      <c r="E83" s="147">
        <v>200000</v>
      </c>
      <c r="F83" s="352" t="s">
        <v>58</v>
      </c>
      <c r="G83" s="146" t="s">
        <v>1135</v>
      </c>
    </row>
    <row r="84" spans="2:7" s="134" customFormat="1" ht="42" customHeight="1">
      <c r="B84" s="157" t="s">
        <v>698</v>
      </c>
      <c r="C84" s="486" t="s">
        <v>1811</v>
      </c>
      <c r="D84" s="487" t="s">
        <v>1549</v>
      </c>
      <c r="E84" s="147">
        <v>150000</v>
      </c>
      <c r="F84" s="157" t="s">
        <v>58</v>
      </c>
      <c r="G84" s="99" t="s">
        <v>1142</v>
      </c>
    </row>
    <row r="85" spans="2:7" s="134" customFormat="1" ht="42.75" customHeight="1">
      <c r="B85" s="157" t="s">
        <v>699</v>
      </c>
      <c r="C85" s="580" t="s">
        <v>1974</v>
      </c>
      <c r="D85" s="157" t="s">
        <v>1520</v>
      </c>
      <c r="E85" s="147">
        <v>200000</v>
      </c>
      <c r="F85" s="352" t="s">
        <v>58</v>
      </c>
      <c r="G85" s="355" t="s">
        <v>1155</v>
      </c>
    </row>
    <row r="86" spans="2:7" s="134" customFormat="1" ht="42" customHeight="1">
      <c r="B86" s="157" t="s">
        <v>700</v>
      </c>
      <c r="C86" s="486" t="s">
        <v>1814</v>
      </c>
      <c r="D86" s="487" t="s">
        <v>1919</v>
      </c>
      <c r="E86" s="147">
        <v>150000</v>
      </c>
      <c r="F86" s="157" t="s">
        <v>58</v>
      </c>
      <c r="G86" s="146" t="s">
        <v>1150</v>
      </c>
    </row>
    <row r="87" spans="2:7" s="134" customFormat="1" ht="41.25" customHeight="1">
      <c r="B87" s="157" t="s">
        <v>701</v>
      </c>
      <c r="C87" s="486" t="s">
        <v>1110</v>
      </c>
      <c r="D87" s="577" t="s">
        <v>1551</v>
      </c>
      <c r="E87" s="147">
        <v>400000</v>
      </c>
      <c r="F87" s="157" t="s">
        <v>528</v>
      </c>
      <c r="G87" s="355" t="s">
        <v>1111</v>
      </c>
    </row>
    <row r="88" spans="2:7" s="134" customFormat="1" ht="43.5" customHeight="1">
      <c r="B88" s="157" t="s">
        <v>702</v>
      </c>
      <c r="C88" s="486" t="s">
        <v>2014</v>
      </c>
      <c r="D88" s="577" t="s">
        <v>2015</v>
      </c>
      <c r="E88" s="147">
        <v>400000</v>
      </c>
      <c r="F88" s="157" t="s">
        <v>528</v>
      </c>
      <c r="G88" s="99" t="s">
        <v>1113</v>
      </c>
    </row>
    <row r="89" spans="2:7" s="257" customFormat="1" ht="25.5" customHeight="1">
      <c r="B89" s="661" t="s">
        <v>433</v>
      </c>
      <c r="C89" s="662"/>
      <c r="D89" s="663"/>
      <c r="E89" s="266">
        <f>SUM(E90:E92)</f>
        <v>850000</v>
      </c>
      <c r="F89" s="517"/>
      <c r="G89" s="501"/>
    </row>
    <row r="90" spans="2:7" s="134" customFormat="1" ht="59.25" customHeight="1">
      <c r="B90" s="143" t="s">
        <v>52</v>
      </c>
      <c r="C90" s="99" t="s">
        <v>1788</v>
      </c>
      <c r="D90" s="577" t="s">
        <v>1554</v>
      </c>
      <c r="E90" s="147">
        <v>200000</v>
      </c>
      <c r="F90" s="352" t="s">
        <v>194</v>
      </c>
      <c r="G90" s="355" t="s">
        <v>1383</v>
      </c>
    </row>
    <row r="91" spans="2:7" s="134" customFormat="1" ht="62.25" customHeight="1">
      <c r="B91" s="143" t="s">
        <v>55</v>
      </c>
      <c r="C91" s="486" t="s">
        <v>1789</v>
      </c>
      <c r="D91" s="577" t="s">
        <v>1958</v>
      </c>
      <c r="E91" s="147">
        <v>250000</v>
      </c>
      <c r="F91" s="157" t="s">
        <v>640</v>
      </c>
      <c r="G91" s="355" t="s">
        <v>1299</v>
      </c>
    </row>
    <row r="92" spans="2:7" s="134" customFormat="1" ht="42" customHeight="1">
      <c r="B92" s="143" t="s">
        <v>59</v>
      </c>
      <c r="C92" s="99" t="s">
        <v>1790</v>
      </c>
      <c r="D92" s="487" t="s">
        <v>1559</v>
      </c>
      <c r="E92" s="147">
        <v>400000</v>
      </c>
      <c r="F92" s="157" t="s">
        <v>640</v>
      </c>
      <c r="G92" s="355" t="s">
        <v>1369</v>
      </c>
    </row>
    <row r="93" spans="2:7" s="339" customFormat="1" ht="24.75" customHeight="1">
      <c r="B93" s="388" t="s">
        <v>434</v>
      </c>
      <c r="C93" s="522"/>
      <c r="D93" s="523"/>
      <c r="E93" s="361">
        <f>SUM(E94:E109)</f>
        <v>1680000</v>
      </c>
      <c r="F93" s="521"/>
      <c r="G93" s="549"/>
    </row>
    <row r="94" spans="2:7" s="134" customFormat="1" ht="60.75" customHeight="1">
      <c r="B94" s="157" t="s">
        <v>65</v>
      </c>
      <c r="C94" s="486" t="s">
        <v>1777</v>
      </c>
      <c r="D94" s="487" t="s">
        <v>1560</v>
      </c>
      <c r="E94" s="487">
        <v>80000</v>
      </c>
      <c r="F94" s="352" t="s">
        <v>194</v>
      </c>
      <c r="G94" s="355" t="s">
        <v>1406</v>
      </c>
    </row>
    <row r="95" spans="2:7" s="134" customFormat="1" ht="60.75" customHeight="1">
      <c r="B95" s="157" t="s">
        <v>67</v>
      </c>
      <c r="C95" s="486" t="s">
        <v>1950</v>
      </c>
      <c r="D95" s="487" t="s">
        <v>1984</v>
      </c>
      <c r="E95" s="487">
        <v>80000</v>
      </c>
      <c r="F95" s="352" t="s">
        <v>543</v>
      </c>
      <c r="G95" s="355" t="s">
        <v>1441</v>
      </c>
    </row>
    <row r="96" spans="2:7" s="134" customFormat="1" ht="42.75" customHeight="1">
      <c r="B96" s="157" t="s">
        <v>70</v>
      </c>
      <c r="C96" s="486" t="s">
        <v>1779</v>
      </c>
      <c r="D96" s="487" t="s">
        <v>1562</v>
      </c>
      <c r="E96" s="487">
        <v>80000</v>
      </c>
      <c r="F96" s="360" t="s">
        <v>96</v>
      </c>
      <c r="G96" s="355" t="s">
        <v>1262</v>
      </c>
    </row>
    <row r="97" spans="2:7" s="134" customFormat="1" ht="61.5" customHeight="1">
      <c r="B97" s="157" t="s">
        <v>73</v>
      </c>
      <c r="C97" s="486" t="s">
        <v>1780</v>
      </c>
      <c r="D97" s="487" t="s">
        <v>1563</v>
      </c>
      <c r="E97" s="487">
        <v>80000</v>
      </c>
      <c r="F97" s="352" t="s">
        <v>66</v>
      </c>
      <c r="G97" s="355" t="s">
        <v>1343</v>
      </c>
    </row>
    <row r="98" spans="2:7" s="134" customFormat="1" ht="43.5" customHeight="1">
      <c r="B98" s="157" t="s">
        <v>493</v>
      </c>
      <c r="C98" s="486" t="s">
        <v>1781</v>
      </c>
      <c r="D98" s="583" t="s">
        <v>1988</v>
      </c>
      <c r="E98" s="487">
        <v>80000</v>
      </c>
      <c r="F98" s="352" t="s">
        <v>66</v>
      </c>
      <c r="G98" s="355" t="s">
        <v>1367</v>
      </c>
    </row>
    <row r="99" spans="2:7" s="134" customFormat="1" ht="60" customHeight="1">
      <c r="B99" s="157" t="s">
        <v>494</v>
      </c>
      <c r="C99" s="99" t="s">
        <v>1782</v>
      </c>
      <c r="D99" s="487" t="s">
        <v>2010</v>
      </c>
      <c r="E99" s="487">
        <v>80000</v>
      </c>
      <c r="F99" s="352" t="s">
        <v>58</v>
      </c>
      <c r="G99" s="355" t="s">
        <v>1147</v>
      </c>
    </row>
    <row r="100" spans="2:7" s="134" customFormat="1" ht="62.25" customHeight="1">
      <c r="B100" s="157" t="s">
        <v>495</v>
      </c>
      <c r="C100" s="486" t="s">
        <v>1783</v>
      </c>
      <c r="D100" s="487" t="s">
        <v>1566</v>
      </c>
      <c r="E100" s="487">
        <v>80000</v>
      </c>
      <c r="F100" s="352" t="s">
        <v>58</v>
      </c>
      <c r="G100" s="355" t="s">
        <v>1153</v>
      </c>
    </row>
    <row r="101" spans="2:7" s="134" customFormat="1" ht="61.5" customHeight="1">
      <c r="B101" s="157" t="s">
        <v>496</v>
      </c>
      <c r="C101" s="486" t="s">
        <v>1784</v>
      </c>
      <c r="D101" s="487" t="s">
        <v>2032</v>
      </c>
      <c r="E101" s="487">
        <v>80000</v>
      </c>
      <c r="F101" s="157" t="s">
        <v>640</v>
      </c>
      <c r="G101" s="355" t="s">
        <v>1302</v>
      </c>
    </row>
    <row r="102" spans="2:7" s="134" customFormat="1" ht="42" customHeight="1">
      <c r="B102" s="157" t="s">
        <v>497</v>
      </c>
      <c r="C102" s="486" t="s">
        <v>1785</v>
      </c>
      <c r="D102" s="487" t="s">
        <v>1922</v>
      </c>
      <c r="E102" s="487">
        <v>80000</v>
      </c>
      <c r="F102" s="157" t="s">
        <v>640</v>
      </c>
      <c r="G102" s="355" t="s">
        <v>1304</v>
      </c>
    </row>
    <row r="103" spans="2:7" s="134" customFormat="1" ht="42" customHeight="1">
      <c r="B103" s="157" t="s">
        <v>498</v>
      </c>
      <c r="C103" s="486" t="s">
        <v>1786</v>
      </c>
      <c r="D103" s="487" t="s">
        <v>1940</v>
      </c>
      <c r="E103" s="487">
        <v>80000</v>
      </c>
      <c r="F103" s="352" t="s">
        <v>968</v>
      </c>
      <c r="G103" s="355" t="s">
        <v>1234</v>
      </c>
    </row>
    <row r="104" spans="2:7" s="134" customFormat="1" ht="43.5" customHeight="1">
      <c r="B104" s="157" t="s">
        <v>499</v>
      </c>
      <c r="C104" s="486" t="s">
        <v>1787</v>
      </c>
      <c r="D104" s="487" t="s">
        <v>1570</v>
      </c>
      <c r="E104" s="487">
        <v>80000</v>
      </c>
      <c r="F104" s="352" t="s">
        <v>968</v>
      </c>
      <c r="G104" s="355" t="s">
        <v>1237</v>
      </c>
    </row>
    <row r="105" spans="2:7" s="134" customFormat="1" ht="40.5" customHeight="1">
      <c r="B105" s="157" t="s">
        <v>1860</v>
      </c>
      <c r="C105" s="486" t="s">
        <v>1858</v>
      </c>
      <c r="D105" s="424" t="s">
        <v>1509</v>
      </c>
      <c r="E105" s="147">
        <v>100000</v>
      </c>
      <c r="F105" s="352" t="s">
        <v>58</v>
      </c>
      <c r="G105" s="355" t="s">
        <v>1166</v>
      </c>
    </row>
    <row r="106" spans="2:7" s="134" customFormat="1" ht="42.75" customHeight="1">
      <c r="B106" s="157" t="s">
        <v>1861</v>
      </c>
      <c r="C106" s="578" t="s">
        <v>1991</v>
      </c>
      <c r="D106" s="157" t="s">
        <v>1492</v>
      </c>
      <c r="E106" s="487">
        <v>200000</v>
      </c>
      <c r="F106" s="352" t="s">
        <v>550</v>
      </c>
      <c r="G106" s="355" t="s">
        <v>1364</v>
      </c>
    </row>
    <row r="107" spans="2:7" s="134" customFormat="1" ht="41.25" customHeight="1">
      <c r="B107" s="157" t="s">
        <v>1907</v>
      </c>
      <c r="C107" s="99" t="s">
        <v>1849</v>
      </c>
      <c r="D107" s="157" t="s">
        <v>2026</v>
      </c>
      <c r="E107" s="147">
        <v>150000</v>
      </c>
      <c r="F107" s="157" t="s">
        <v>640</v>
      </c>
      <c r="G107" s="355" t="s">
        <v>1292</v>
      </c>
    </row>
    <row r="108" spans="2:7" s="134" customFormat="1" ht="59.25" customHeight="1">
      <c r="B108" s="157" t="s">
        <v>1908</v>
      </c>
      <c r="C108" s="486" t="s">
        <v>1812</v>
      </c>
      <c r="D108" s="487" t="s">
        <v>1923</v>
      </c>
      <c r="E108" s="147">
        <v>200000</v>
      </c>
      <c r="F108" s="157" t="s">
        <v>58</v>
      </c>
      <c r="G108" s="146" t="s">
        <v>1145</v>
      </c>
    </row>
    <row r="109" spans="2:7" s="134" customFormat="1" ht="62.25" customHeight="1">
      <c r="B109" s="157" t="s">
        <v>1909</v>
      </c>
      <c r="C109" s="486" t="s">
        <v>1942</v>
      </c>
      <c r="D109" s="487" t="s">
        <v>1970</v>
      </c>
      <c r="E109" s="147">
        <v>150000</v>
      </c>
      <c r="F109" s="352" t="s">
        <v>58</v>
      </c>
      <c r="G109" s="355" t="s">
        <v>1117</v>
      </c>
    </row>
    <row r="110" spans="2:7" s="339" customFormat="1" ht="28.5" customHeight="1">
      <c r="B110" s="661" t="s">
        <v>435</v>
      </c>
      <c r="C110" s="662"/>
      <c r="D110" s="663"/>
      <c r="E110" s="361">
        <f>SUM(E111:E125)</f>
        <v>1800000</v>
      </c>
      <c r="F110" s="521"/>
      <c r="G110" s="549"/>
    </row>
    <row r="111" spans="2:7" s="134" customFormat="1" ht="44.25" customHeight="1">
      <c r="B111" s="157" t="s">
        <v>75</v>
      </c>
      <c r="C111" s="146" t="s">
        <v>1735</v>
      </c>
      <c r="D111" s="157" t="s">
        <v>130</v>
      </c>
      <c r="E111" s="487">
        <v>400000</v>
      </c>
      <c r="F111" s="157" t="s">
        <v>541</v>
      </c>
      <c r="G111" s="355"/>
    </row>
    <row r="112" spans="2:7" s="134" customFormat="1" ht="69" customHeight="1">
      <c r="B112" s="157" t="s">
        <v>172</v>
      </c>
      <c r="C112" s="578" t="s">
        <v>1776</v>
      </c>
      <c r="D112" s="577" t="s">
        <v>1575</v>
      </c>
      <c r="E112" s="147">
        <v>100000</v>
      </c>
      <c r="F112" s="352" t="s">
        <v>194</v>
      </c>
      <c r="G112" s="355" t="s">
        <v>1409</v>
      </c>
    </row>
    <row r="113" spans="2:7" s="134" customFormat="1" ht="62.25" customHeight="1">
      <c r="B113" s="157" t="s">
        <v>78</v>
      </c>
      <c r="C113" s="578" t="s">
        <v>1410</v>
      </c>
      <c r="D113" s="577" t="s">
        <v>1978</v>
      </c>
      <c r="E113" s="147">
        <v>100000</v>
      </c>
      <c r="F113" s="352" t="s">
        <v>194</v>
      </c>
      <c r="G113" s="355" t="s">
        <v>1412</v>
      </c>
    </row>
    <row r="114" spans="2:7" s="134" customFormat="1" ht="82.5" customHeight="1">
      <c r="B114" s="157" t="s">
        <v>81</v>
      </c>
      <c r="C114" s="578" t="s">
        <v>1442</v>
      </c>
      <c r="D114" s="577" t="s">
        <v>1443</v>
      </c>
      <c r="E114" s="147">
        <v>100000</v>
      </c>
      <c r="F114" s="352" t="s">
        <v>543</v>
      </c>
      <c r="G114" s="355" t="s">
        <v>1444</v>
      </c>
    </row>
    <row r="115" spans="2:7" s="134" customFormat="1" ht="60" customHeight="1">
      <c r="B115" s="157" t="s">
        <v>83</v>
      </c>
      <c r="C115" s="578" t="s">
        <v>1447</v>
      </c>
      <c r="D115" s="582" t="s">
        <v>1924</v>
      </c>
      <c r="E115" s="147">
        <v>100000</v>
      </c>
      <c r="F115" s="352" t="s">
        <v>543</v>
      </c>
      <c r="G115" s="355" t="s">
        <v>1449</v>
      </c>
    </row>
    <row r="116" spans="2:7" s="134" customFormat="1" ht="86.25" customHeight="1">
      <c r="B116" s="157" t="s">
        <v>190</v>
      </c>
      <c r="C116" s="578" t="s">
        <v>1721</v>
      </c>
      <c r="D116" s="487" t="s">
        <v>1998</v>
      </c>
      <c r="E116" s="147">
        <v>100000</v>
      </c>
      <c r="F116" s="352" t="s">
        <v>66</v>
      </c>
      <c r="G116" s="355" t="s">
        <v>1336</v>
      </c>
    </row>
    <row r="117" spans="2:7" s="134" customFormat="1" ht="65.25" customHeight="1">
      <c r="B117" s="157" t="s">
        <v>84</v>
      </c>
      <c r="C117" s="578" t="s">
        <v>1353</v>
      </c>
      <c r="D117" s="487" t="s">
        <v>1987</v>
      </c>
      <c r="E117" s="147">
        <v>100000</v>
      </c>
      <c r="F117" s="352" t="s">
        <v>66</v>
      </c>
      <c r="G117" s="355" t="s">
        <v>1355</v>
      </c>
    </row>
    <row r="118" spans="2:7" s="134" customFormat="1" ht="57.75" customHeight="1">
      <c r="B118" s="157" t="s">
        <v>87</v>
      </c>
      <c r="C118" s="99" t="s">
        <v>1161</v>
      </c>
      <c r="D118" s="424" t="s">
        <v>2011</v>
      </c>
      <c r="E118" s="147">
        <v>100000</v>
      </c>
      <c r="F118" s="352" t="s">
        <v>58</v>
      </c>
      <c r="G118" s="355" t="s">
        <v>1163</v>
      </c>
    </row>
    <row r="119" spans="2:7" s="134" customFormat="1" ht="60.75" customHeight="1">
      <c r="B119" s="157" t="s">
        <v>90</v>
      </c>
      <c r="C119" s="99" t="s">
        <v>1775</v>
      </c>
      <c r="D119" s="157" t="s">
        <v>1976</v>
      </c>
      <c r="E119" s="147">
        <v>100000</v>
      </c>
      <c r="F119" s="352" t="s">
        <v>58</v>
      </c>
      <c r="G119" s="355" t="s">
        <v>1180</v>
      </c>
    </row>
    <row r="120" spans="2:7" s="134" customFormat="1" ht="46.5" customHeight="1">
      <c r="B120" s="157" t="s">
        <v>93</v>
      </c>
      <c r="C120" s="99" t="s">
        <v>1238</v>
      </c>
      <c r="D120" s="487" t="s">
        <v>1571</v>
      </c>
      <c r="E120" s="147">
        <v>100000</v>
      </c>
      <c r="F120" s="352" t="s">
        <v>968</v>
      </c>
      <c r="G120" s="355" t="s">
        <v>1240</v>
      </c>
    </row>
    <row r="121" spans="2:7" s="134" customFormat="1" ht="85.5" customHeight="1">
      <c r="B121" s="157" t="s">
        <v>97</v>
      </c>
      <c r="C121" s="99" t="s">
        <v>1241</v>
      </c>
      <c r="D121" s="487" t="s">
        <v>1572</v>
      </c>
      <c r="E121" s="147">
        <v>100000</v>
      </c>
      <c r="F121" s="352" t="s">
        <v>968</v>
      </c>
      <c r="G121" s="355" t="s">
        <v>1243</v>
      </c>
    </row>
    <row r="122" spans="2:7" s="134" customFormat="1" ht="46.5" customHeight="1">
      <c r="B122" s="157" t="s">
        <v>99</v>
      </c>
      <c r="C122" s="578" t="s">
        <v>1305</v>
      </c>
      <c r="D122" s="487" t="s">
        <v>2033</v>
      </c>
      <c r="E122" s="147">
        <v>100000</v>
      </c>
      <c r="F122" s="157" t="s">
        <v>640</v>
      </c>
      <c r="G122" s="355" t="s">
        <v>1468</v>
      </c>
    </row>
    <row r="123" spans="2:7" s="134" customFormat="1" ht="65.25" customHeight="1">
      <c r="B123" s="157" t="s">
        <v>102</v>
      </c>
      <c r="C123" s="578" t="s">
        <v>1307</v>
      </c>
      <c r="D123" s="487" t="s">
        <v>2028</v>
      </c>
      <c r="E123" s="147">
        <v>100000</v>
      </c>
      <c r="F123" s="157" t="s">
        <v>640</v>
      </c>
      <c r="G123" s="355" t="s">
        <v>1309</v>
      </c>
    </row>
    <row r="124" spans="2:7" s="134" customFormat="1" ht="43.5" customHeight="1">
      <c r="B124" s="157" t="s">
        <v>104</v>
      </c>
      <c r="C124" s="99" t="s">
        <v>1267</v>
      </c>
      <c r="D124" s="157" t="s">
        <v>1582</v>
      </c>
      <c r="E124" s="147">
        <v>100000</v>
      </c>
      <c r="F124" s="143" t="s">
        <v>96</v>
      </c>
      <c r="G124" s="99" t="s">
        <v>1268</v>
      </c>
    </row>
    <row r="125" spans="2:7" s="134" customFormat="1" ht="42.75" customHeight="1">
      <c r="B125" s="157" t="s">
        <v>107</v>
      </c>
      <c r="C125" s="99" t="s">
        <v>1774</v>
      </c>
      <c r="D125" s="157" t="s">
        <v>1956</v>
      </c>
      <c r="E125" s="147">
        <v>100000</v>
      </c>
      <c r="F125" s="143" t="s">
        <v>96</v>
      </c>
      <c r="G125" s="99" t="s">
        <v>1274</v>
      </c>
    </row>
    <row r="126" spans="2:7" s="257" customFormat="1" ht="24" customHeight="1">
      <c r="B126" s="672" t="s">
        <v>1093</v>
      </c>
      <c r="C126" s="673"/>
      <c r="D126" s="674"/>
      <c r="E126" s="315">
        <f>SUM(E127)</f>
        <v>1600000</v>
      </c>
      <c r="F126" s="528"/>
      <c r="G126" s="94"/>
    </row>
    <row r="127" spans="2:7" s="257" customFormat="1" ht="24" customHeight="1">
      <c r="B127" s="383" t="s">
        <v>436</v>
      </c>
      <c r="C127" s="531"/>
      <c r="D127" s="266"/>
      <c r="E127" s="266">
        <f>SUM(E128:E134)</f>
        <v>1600000</v>
      </c>
      <c r="F127" s="527"/>
      <c r="G127" s="388"/>
    </row>
    <row r="128" spans="2:7" ht="43.5" customHeight="1">
      <c r="B128" s="143" t="s">
        <v>133</v>
      </c>
      <c r="C128" s="99" t="s">
        <v>1773</v>
      </c>
      <c r="D128" s="577" t="s">
        <v>1972</v>
      </c>
      <c r="E128" s="147">
        <v>100000</v>
      </c>
      <c r="F128" s="360" t="s">
        <v>550</v>
      </c>
      <c r="G128" s="355" t="s">
        <v>1350</v>
      </c>
    </row>
    <row r="129" spans="2:7" ht="62.25" customHeight="1">
      <c r="B129" s="143" t="s">
        <v>500</v>
      </c>
      <c r="C129" s="486" t="s">
        <v>1772</v>
      </c>
      <c r="D129" s="577" t="s">
        <v>2029</v>
      </c>
      <c r="E129" s="147">
        <v>250000</v>
      </c>
      <c r="F129" s="143" t="s">
        <v>640</v>
      </c>
      <c r="G129" s="355" t="s">
        <v>1312</v>
      </c>
    </row>
    <row r="130" spans="2:7" s="502" customFormat="1" ht="41.25" customHeight="1">
      <c r="B130" s="143" t="s">
        <v>501</v>
      </c>
      <c r="C130" s="486" t="s">
        <v>1771</v>
      </c>
      <c r="D130" s="487" t="s">
        <v>2030</v>
      </c>
      <c r="E130" s="487">
        <v>250000</v>
      </c>
      <c r="F130" s="143" t="s">
        <v>640</v>
      </c>
      <c r="G130" s="355" t="s">
        <v>1314</v>
      </c>
    </row>
    <row r="131" spans="2:7" ht="46.5" customHeight="1">
      <c r="B131" s="143" t="s">
        <v>502</v>
      </c>
      <c r="C131" s="486" t="s">
        <v>1770</v>
      </c>
      <c r="D131" s="487" t="s">
        <v>1945</v>
      </c>
      <c r="E131" s="147">
        <v>200000</v>
      </c>
      <c r="F131" s="143" t="s">
        <v>640</v>
      </c>
      <c r="G131" s="355" t="s">
        <v>1316</v>
      </c>
    </row>
    <row r="132" spans="2:7" ht="43.5" customHeight="1">
      <c r="B132" s="143" t="s">
        <v>704</v>
      </c>
      <c r="C132" s="486" t="s">
        <v>1769</v>
      </c>
      <c r="D132" s="577" t="s">
        <v>2031</v>
      </c>
      <c r="E132" s="147">
        <v>250000</v>
      </c>
      <c r="F132" s="143" t="s">
        <v>640</v>
      </c>
      <c r="G132" s="355" t="s">
        <v>1467</v>
      </c>
    </row>
    <row r="133" spans="2:7" ht="42.75" customHeight="1">
      <c r="B133" s="143" t="s">
        <v>705</v>
      </c>
      <c r="C133" s="486" t="s">
        <v>1768</v>
      </c>
      <c r="D133" s="487" t="s">
        <v>2023</v>
      </c>
      <c r="E133" s="147">
        <v>350000</v>
      </c>
      <c r="F133" s="143" t="s">
        <v>640</v>
      </c>
      <c r="G133" s="355" t="s">
        <v>1319</v>
      </c>
    </row>
    <row r="134" spans="2:7" ht="45" customHeight="1">
      <c r="B134" s="143" t="s">
        <v>706</v>
      </c>
      <c r="C134" s="486" t="s">
        <v>1767</v>
      </c>
      <c r="D134" s="487" t="s">
        <v>2025</v>
      </c>
      <c r="E134" s="147">
        <v>200000</v>
      </c>
      <c r="F134" s="143" t="s">
        <v>640</v>
      </c>
      <c r="G134" s="355" t="s">
        <v>1301</v>
      </c>
    </row>
    <row r="135" spans="2:7" s="257" customFormat="1" ht="22.5" customHeight="1">
      <c r="B135" s="672" t="s">
        <v>1094</v>
      </c>
      <c r="C135" s="673"/>
      <c r="D135" s="674"/>
      <c r="E135" s="315">
        <f>SUM(E136+E153+E161+E171)</f>
        <v>12880000</v>
      </c>
      <c r="F135" s="528"/>
      <c r="G135" s="94"/>
    </row>
    <row r="136" spans="2:7" s="257" customFormat="1" ht="27" customHeight="1">
      <c r="B136" s="675" t="s">
        <v>437</v>
      </c>
      <c r="C136" s="676"/>
      <c r="D136" s="677"/>
      <c r="E136" s="266">
        <f>SUM(E137:E152)</f>
        <v>2500000</v>
      </c>
      <c r="F136" s="527"/>
      <c r="G136" s="388"/>
    </row>
    <row r="137" spans="2:7" ht="45.75" customHeight="1">
      <c r="B137" s="157" t="s">
        <v>154</v>
      </c>
      <c r="C137" s="146" t="s">
        <v>1041</v>
      </c>
      <c r="D137" s="577" t="s">
        <v>1591</v>
      </c>
      <c r="E137" s="147">
        <v>100000</v>
      </c>
      <c r="F137" s="352" t="s">
        <v>194</v>
      </c>
      <c r="G137" s="355" t="s">
        <v>1417</v>
      </c>
    </row>
    <row r="138" spans="2:7" ht="45.75" customHeight="1">
      <c r="B138" s="157" t="s">
        <v>503</v>
      </c>
      <c r="C138" s="146" t="s">
        <v>1042</v>
      </c>
      <c r="D138" s="577" t="s">
        <v>1928</v>
      </c>
      <c r="E138" s="147">
        <v>100000</v>
      </c>
      <c r="F138" s="352" t="s">
        <v>194</v>
      </c>
      <c r="G138" s="355" t="s">
        <v>1419</v>
      </c>
    </row>
    <row r="139" spans="2:7" ht="45.75" customHeight="1">
      <c r="B139" s="157" t="s">
        <v>504</v>
      </c>
      <c r="C139" s="146" t="s">
        <v>1043</v>
      </c>
      <c r="D139" s="577" t="s">
        <v>1594</v>
      </c>
      <c r="E139" s="147">
        <v>100000</v>
      </c>
      <c r="F139" s="352" t="s">
        <v>543</v>
      </c>
      <c r="G139" s="355" t="s">
        <v>1451</v>
      </c>
    </row>
    <row r="140" spans="2:7" ht="60" customHeight="1">
      <c r="B140" s="157" t="s">
        <v>505</v>
      </c>
      <c r="C140" s="146" t="s">
        <v>1044</v>
      </c>
      <c r="D140" s="577" t="s">
        <v>1982</v>
      </c>
      <c r="E140" s="147">
        <v>100000</v>
      </c>
      <c r="F140" s="352" t="s">
        <v>543</v>
      </c>
      <c r="G140" s="355" t="s">
        <v>1452</v>
      </c>
    </row>
    <row r="141" spans="2:7" ht="43.5" customHeight="1">
      <c r="B141" s="157" t="s">
        <v>506</v>
      </c>
      <c r="C141" s="146" t="s">
        <v>1045</v>
      </c>
      <c r="D141" s="577" t="s">
        <v>1596</v>
      </c>
      <c r="E141" s="147">
        <v>100000</v>
      </c>
      <c r="F141" s="352" t="s">
        <v>66</v>
      </c>
      <c r="G141" s="355" t="s">
        <v>1329</v>
      </c>
    </row>
    <row r="142" spans="2:7" ht="59.25" customHeight="1">
      <c r="B142" s="157" t="s">
        <v>507</v>
      </c>
      <c r="C142" s="146" t="s">
        <v>1046</v>
      </c>
      <c r="D142" s="577" t="s">
        <v>1999</v>
      </c>
      <c r="E142" s="147">
        <v>100000</v>
      </c>
      <c r="F142" s="352" t="s">
        <v>66</v>
      </c>
      <c r="G142" s="355" t="s">
        <v>1333</v>
      </c>
    </row>
    <row r="143" spans="2:7" ht="43.5" customHeight="1">
      <c r="B143" s="157" t="s">
        <v>969</v>
      </c>
      <c r="C143" s="146" t="s">
        <v>1047</v>
      </c>
      <c r="D143" s="577" t="s">
        <v>1157</v>
      </c>
      <c r="E143" s="147">
        <v>100000</v>
      </c>
      <c r="F143" s="352" t="s">
        <v>58</v>
      </c>
      <c r="G143" s="355" t="s">
        <v>1158</v>
      </c>
    </row>
    <row r="144" spans="2:7" ht="59.25" customHeight="1">
      <c r="B144" s="157" t="s">
        <v>970</v>
      </c>
      <c r="C144" s="578" t="s">
        <v>1127</v>
      </c>
      <c r="D144" s="577" t="s">
        <v>2012</v>
      </c>
      <c r="E144" s="147">
        <v>100000</v>
      </c>
      <c r="F144" s="352" t="s">
        <v>58</v>
      </c>
      <c r="G144" s="355" t="s">
        <v>1129</v>
      </c>
    </row>
    <row r="145" spans="2:7" ht="60.75" customHeight="1">
      <c r="B145" s="157" t="s">
        <v>971</v>
      </c>
      <c r="C145" s="578" t="s">
        <v>1765</v>
      </c>
      <c r="D145" s="577" t="s">
        <v>2043</v>
      </c>
      <c r="E145" s="147">
        <v>100000</v>
      </c>
      <c r="F145" s="352" t="s">
        <v>968</v>
      </c>
      <c r="G145" s="355" t="s">
        <v>1246</v>
      </c>
    </row>
    <row r="146" spans="2:7" ht="58.5" customHeight="1">
      <c r="B146" s="157" t="s">
        <v>972</v>
      </c>
      <c r="C146" s="578" t="s">
        <v>1247</v>
      </c>
      <c r="D146" s="577" t="s">
        <v>2044</v>
      </c>
      <c r="E146" s="147">
        <v>100000</v>
      </c>
      <c r="F146" s="352" t="s">
        <v>968</v>
      </c>
      <c r="G146" s="355" t="s">
        <v>1249</v>
      </c>
    </row>
    <row r="147" spans="2:7" ht="59.25" customHeight="1">
      <c r="B147" s="157" t="s">
        <v>973</v>
      </c>
      <c r="C147" s="578" t="s">
        <v>1764</v>
      </c>
      <c r="D147" s="577" t="s">
        <v>2023</v>
      </c>
      <c r="E147" s="147">
        <v>100000</v>
      </c>
      <c r="F147" s="157" t="s">
        <v>640</v>
      </c>
      <c r="G147" s="355" t="s">
        <v>1321</v>
      </c>
    </row>
    <row r="148" spans="2:7" ht="47.25" customHeight="1">
      <c r="B148" s="157" t="s">
        <v>974</v>
      </c>
      <c r="C148" s="578" t="s">
        <v>1322</v>
      </c>
      <c r="D148" s="577" t="s">
        <v>1601</v>
      </c>
      <c r="E148" s="147">
        <v>100000</v>
      </c>
      <c r="F148" s="157" t="s">
        <v>640</v>
      </c>
      <c r="G148" s="355" t="s">
        <v>1323</v>
      </c>
    </row>
    <row r="149" spans="2:7" ht="49.5" customHeight="1">
      <c r="B149" s="157" t="s">
        <v>975</v>
      </c>
      <c r="C149" s="578" t="s">
        <v>1263</v>
      </c>
      <c r="D149" s="487" t="s">
        <v>1766</v>
      </c>
      <c r="E149" s="147">
        <v>50000</v>
      </c>
      <c r="F149" s="360" t="s">
        <v>96</v>
      </c>
      <c r="G149" s="355" t="s">
        <v>1264</v>
      </c>
    </row>
    <row r="150" spans="2:7" ht="44.25" customHeight="1">
      <c r="B150" s="157" t="s">
        <v>976</v>
      </c>
      <c r="C150" s="578" t="s">
        <v>1265</v>
      </c>
      <c r="D150" s="487" t="s">
        <v>1603</v>
      </c>
      <c r="E150" s="147">
        <v>50000</v>
      </c>
      <c r="F150" s="360" t="s">
        <v>96</v>
      </c>
      <c r="G150" s="355" t="s">
        <v>1266</v>
      </c>
    </row>
    <row r="151" spans="2:7" s="134" customFormat="1" ht="42.75" customHeight="1">
      <c r="B151" s="157" t="s">
        <v>977</v>
      </c>
      <c r="C151" s="486" t="s">
        <v>1763</v>
      </c>
      <c r="D151" s="157" t="s">
        <v>1977</v>
      </c>
      <c r="E151" s="147">
        <v>200000</v>
      </c>
      <c r="F151" s="360" t="s">
        <v>96</v>
      </c>
      <c r="G151" s="355" t="s">
        <v>1260</v>
      </c>
    </row>
    <row r="152" spans="2:7" ht="43.5" customHeight="1">
      <c r="B152" s="157" t="s">
        <v>978</v>
      </c>
      <c r="C152" s="486" t="s">
        <v>1275</v>
      </c>
      <c r="D152" s="577" t="s">
        <v>1604</v>
      </c>
      <c r="E152" s="487">
        <v>1000000</v>
      </c>
      <c r="F152" s="143" t="s">
        <v>526</v>
      </c>
      <c r="G152" s="355" t="s">
        <v>1276</v>
      </c>
    </row>
    <row r="153" spans="2:7" ht="24.75" customHeight="1">
      <c r="B153" s="661" t="s">
        <v>438</v>
      </c>
      <c r="C153" s="662"/>
      <c r="D153" s="663"/>
      <c r="E153" s="347">
        <f>SUM(E154:E160)</f>
        <v>2400000</v>
      </c>
      <c r="F153" s="524"/>
      <c r="G153" s="530"/>
    </row>
    <row r="154" spans="2:7" ht="43.5" customHeight="1">
      <c r="B154" s="143" t="s">
        <v>157</v>
      </c>
      <c r="C154" s="486" t="s">
        <v>1209</v>
      </c>
      <c r="D154" s="157" t="s">
        <v>1605</v>
      </c>
      <c r="E154" s="487">
        <v>150000</v>
      </c>
      <c r="F154" s="360" t="s">
        <v>15</v>
      </c>
      <c r="G154" s="355" t="s">
        <v>1469</v>
      </c>
    </row>
    <row r="155" spans="2:7" ht="63" customHeight="1">
      <c r="B155" s="143" t="s">
        <v>160</v>
      </c>
      <c r="C155" s="486" t="s">
        <v>1705</v>
      </c>
      <c r="D155" s="157" t="s">
        <v>2045</v>
      </c>
      <c r="E155" s="487">
        <v>150000</v>
      </c>
      <c r="F155" s="360" t="s">
        <v>15</v>
      </c>
      <c r="G155" s="355" t="s">
        <v>1214</v>
      </c>
    </row>
    <row r="156" spans="2:7" ht="42" customHeight="1">
      <c r="B156" s="143" t="s">
        <v>508</v>
      </c>
      <c r="C156" s="486" t="s">
        <v>1762</v>
      </c>
      <c r="D156" s="157" t="s">
        <v>1607</v>
      </c>
      <c r="E156" s="487">
        <v>300000</v>
      </c>
      <c r="F156" s="360" t="s">
        <v>15</v>
      </c>
      <c r="G156" s="355" t="s">
        <v>1218</v>
      </c>
    </row>
    <row r="157" spans="2:7" ht="62.25" customHeight="1">
      <c r="B157" s="143" t="s">
        <v>509</v>
      </c>
      <c r="C157" s="486" t="s">
        <v>1761</v>
      </c>
      <c r="D157" s="577" t="s">
        <v>1608</v>
      </c>
      <c r="E157" s="487">
        <v>300000</v>
      </c>
      <c r="F157" s="360" t="s">
        <v>15</v>
      </c>
      <c r="G157" s="355" t="s">
        <v>1220</v>
      </c>
    </row>
    <row r="158" spans="2:7" ht="43.5" customHeight="1">
      <c r="B158" s="143" t="s">
        <v>510</v>
      </c>
      <c r="C158" s="486" t="s">
        <v>1760</v>
      </c>
      <c r="D158" s="577" t="s">
        <v>2046</v>
      </c>
      <c r="E158" s="487">
        <v>350000</v>
      </c>
      <c r="F158" s="360" t="s">
        <v>15</v>
      </c>
      <c r="G158" s="355" t="s">
        <v>1228</v>
      </c>
    </row>
    <row r="159" spans="2:7" ht="45" customHeight="1">
      <c r="B159" s="143" t="s">
        <v>511</v>
      </c>
      <c r="C159" s="486" t="s">
        <v>1759</v>
      </c>
      <c r="D159" s="577" t="s">
        <v>2047</v>
      </c>
      <c r="E159" s="487">
        <v>250000</v>
      </c>
      <c r="F159" s="360" t="s">
        <v>15</v>
      </c>
      <c r="G159" s="355" t="s">
        <v>1254</v>
      </c>
    </row>
    <row r="160" spans="2:7" ht="72" customHeight="1">
      <c r="B160" s="143" t="s">
        <v>1087</v>
      </c>
      <c r="C160" s="486" t="s">
        <v>1758</v>
      </c>
      <c r="D160" s="577" t="s">
        <v>2019</v>
      </c>
      <c r="E160" s="487">
        <v>900000</v>
      </c>
      <c r="F160" s="143" t="s">
        <v>609</v>
      </c>
      <c r="G160" s="355" t="s">
        <v>1286</v>
      </c>
    </row>
    <row r="161" spans="2:7" ht="26.25" customHeight="1">
      <c r="B161" s="383" t="s">
        <v>439</v>
      </c>
      <c r="C161" s="531"/>
      <c r="D161" s="292"/>
      <c r="E161" s="262">
        <f>SUM(E162:E170)</f>
        <v>5850000</v>
      </c>
      <c r="F161" s="270"/>
      <c r="G161" s="532"/>
    </row>
    <row r="162" spans="2:7" ht="43.5" customHeight="1">
      <c r="B162" s="143" t="s">
        <v>199</v>
      </c>
      <c r="C162" s="99" t="s">
        <v>1743</v>
      </c>
      <c r="D162" s="577" t="s">
        <v>1744</v>
      </c>
      <c r="E162" s="487">
        <v>700000</v>
      </c>
      <c r="F162" s="143" t="s">
        <v>1076</v>
      </c>
      <c r="G162" s="355"/>
    </row>
    <row r="163" spans="2:7" ht="47.25" customHeight="1">
      <c r="B163" s="143" t="s">
        <v>200</v>
      </c>
      <c r="C163" s="486" t="s">
        <v>1757</v>
      </c>
      <c r="D163" s="577" t="s">
        <v>2048</v>
      </c>
      <c r="E163" s="487">
        <v>650000</v>
      </c>
      <c r="F163" s="143" t="s">
        <v>15</v>
      </c>
      <c r="G163" s="355" t="s">
        <v>1226</v>
      </c>
    </row>
    <row r="164" spans="2:7" ht="38.25" customHeight="1">
      <c r="B164" s="143" t="s">
        <v>201</v>
      </c>
      <c r="C164" s="486" t="s">
        <v>1277</v>
      </c>
      <c r="D164" s="157" t="s">
        <v>1604</v>
      </c>
      <c r="E164" s="487">
        <v>3000000</v>
      </c>
      <c r="F164" s="577" t="s">
        <v>525</v>
      </c>
      <c r="G164" s="484" t="s">
        <v>1278</v>
      </c>
    </row>
    <row r="165" spans="2:7" ht="39" customHeight="1">
      <c r="B165" s="143" t="s">
        <v>202</v>
      </c>
      <c r="C165" s="486" t="s">
        <v>1617</v>
      </c>
      <c r="D165" s="577" t="s">
        <v>1618</v>
      </c>
      <c r="E165" s="487">
        <v>350000</v>
      </c>
      <c r="F165" s="143" t="s">
        <v>1424</v>
      </c>
      <c r="G165" s="355" t="s">
        <v>1619</v>
      </c>
    </row>
    <row r="166" spans="2:7" ht="42" customHeight="1">
      <c r="B166" s="143" t="s">
        <v>203</v>
      </c>
      <c r="C166" s="99" t="s">
        <v>1963</v>
      </c>
      <c r="D166" s="579" t="s">
        <v>1971</v>
      </c>
      <c r="E166" s="65">
        <v>200000</v>
      </c>
      <c r="F166" s="577" t="s">
        <v>194</v>
      </c>
      <c r="G166" s="503" t="s">
        <v>1422</v>
      </c>
    </row>
    <row r="167" spans="2:7" ht="45" customHeight="1">
      <c r="B167" s="143" t="s">
        <v>204</v>
      </c>
      <c r="C167" s="486" t="s">
        <v>1756</v>
      </c>
      <c r="D167" s="577" t="s">
        <v>2017</v>
      </c>
      <c r="E167" s="487">
        <v>250000</v>
      </c>
      <c r="F167" s="157" t="s">
        <v>530</v>
      </c>
      <c r="G167" s="355" t="s">
        <v>1282</v>
      </c>
    </row>
    <row r="168" spans="2:7" s="134" customFormat="1" ht="59.25" customHeight="1">
      <c r="B168" s="143" t="s">
        <v>707</v>
      </c>
      <c r="C168" s="486" t="s">
        <v>1755</v>
      </c>
      <c r="D168" s="577" t="s">
        <v>1997</v>
      </c>
      <c r="E168" s="147">
        <v>300000</v>
      </c>
      <c r="F168" s="157" t="s">
        <v>66</v>
      </c>
      <c r="G168" s="355" t="s">
        <v>1359</v>
      </c>
    </row>
    <row r="169" spans="2:7" s="132" customFormat="1" ht="43.5" customHeight="1">
      <c r="B169" s="143" t="s">
        <v>918</v>
      </c>
      <c r="C169" s="99" t="s">
        <v>1754</v>
      </c>
      <c r="D169" s="577" t="s">
        <v>1946</v>
      </c>
      <c r="E169" s="147">
        <v>250000</v>
      </c>
      <c r="F169" s="157" t="s">
        <v>640</v>
      </c>
      <c r="G169" s="355" t="s">
        <v>1298</v>
      </c>
    </row>
    <row r="170" spans="2:7" s="134" customFormat="1" ht="40.5" customHeight="1">
      <c r="B170" s="143" t="s">
        <v>1862</v>
      </c>
      <c r="C170" s="99" t="s">
        <v>1753</v>
      </c>
      <c r="D170" s="577" t="s">
        <v>1557</v>
      </c>
      <c r="E170" s="147">
        <v>150000</v>
      </c>
      <c r="F170" s="157" t="s">
        <v>640</v>
      </c>
      <c r="G170" s="355" t="s">
        <v>1297</v>
      </c>
    </row>
    <row r="171" spans="2:7" ht="23.25" customHeight="1">
      <c r="B171" s="661" t="s">
        <v>440</v>
      </c>
      <c r="C171" s="662"/>
      <c r="D171" s="663"/>
      <c r="E171" s="347">
        <f>SUM(E172:E179)</f>
        <v>2130000</v>
      </c>
      <c r="F171" s="350"/>
      <c r="G171" s="529"/>
    </row>
    <row r="172" spans="2:7" ht="40.5" customHeight="1">
      <c r="B172" s="143" t="s">
        <v>512</v>
      </c>
      <c r="C172" s="486" t="s">
        <v>1883</v>
      </c>
      <c r="D172" s="487" t="s">
        <v>2018</v>
      </c>
      <c r="E172" s="147">
        <v>270000</v>
      </c>
      <c r="F172" s="157" t="s">
        <v>530</v>
      </c>
      <c r="G172" s="355" t="s">
        <v>1284</v>
      </c>
    </row>
    <row r="173" spans="2:7" ht="61.5" customHeight="1">
      <c r="B173" s="143" t="s">
        <v>513</v>
      </c>
      <c r="C173" s="477" t="s">
        <v>1962</v>
      </c>
      <c r="D173" s="487" t="s">
        <v>2048</v>
      </c>
      <c r="E173" s="147">
        <v>330000</v>
      </c>
      <c r="F173" s="143" t="s">
        <v>15</v>
      </c>
      <c r="G173" s="355" t="s">
        <v>1230</v>
      </c>
    </row>
    <row r="174" spans="2:7" ht="42.75" customHeight="1">
      <c r="B174" s="143" t="s">
        <v>514</v>
      </c>
      <c r="C174" s="486" t="s">
        <v>1885</v>
      </c>
      <c r="D174" s="157" t="s">
        <v>2002</v>
      </c>
      <c r="E174" s="147">
        <v>210000</v>
      </c>
      <c r="F174" s="157" t="s">
        <v>194</v>
      </c>
      <c r="G174" s="355" t="s">
        <v>1415</v>
      </c>
    </row>
    <row r="175" spans="2:7" ht="47.25" customHeight="1">
      <c r="B175" s="143" t="s">
        <v>515</v>
      </c>
      <c r="C175" s="486" t="s">
        <v>1936</v>
      </c>
      <c r="D175" s="487" t="s">
        <v>1983</v>
      </c>
      <c r="E175" s="147">
        <v>120000</v>
      </c>
      <c r="F175" s="157" t="s">
        <v>543</v>
      </c>
      <c r="G175" s="355" t="s">
        <v>1454</v>
      </c>
    </row>
    <row r="176" spans="2:7" ht="45.75" customHeight="1">
      <c r="B176" s="143" t="s">
        <v>516</v>
      </c>
      <c r="C176" s="486" t="s">
        <v>1886</v>
      </c>
      <c r="D176" s="487" t="s">
        <v>2000</v>
      </c>
      <c r="E176" s="147">
        <v>360000</v>
      </c>
      <c r="F176" s="157" t="s">
        <v>66</v>
      </c>
      <c r="G176" s="355" t="s">
        <v>1362</v>
      </c>
    </row>
    <row r="177" spans="2:7" ht="47.25" customHeight="1">
      <c r="B177" s="143" t="s">
        <v>517</v>
      </c>
      <c r="C177" s="99" t="s">
        <v>1887</v>
      </c>
      <c r="D177" s="487" t="s">
        <v>1623</v>
      </c>
      <c r="E177" s="145">
        <v>300000</v>
      </c>
      <c r="F177" s="157" t="s">
        <v>58</v>
      </c>
      <c r="G177" s="355" t="s">
        <v>1132</v>
      </c>
    </row>
    <row r="178" spans="2:7" ht="42.75" customHeight="1">
      <c r="B178" s="143" t="s">
        <v>518</v>
      </c>
      <c r="C178" s="486" t="s">
        <v>1890</v>
      </c>
      <c r="D178" s="487" t="s">
        <v>1625</v>
      </c>
      <c r="E178" s="145">
        <v>480000</v>
      </c>
      <c r="F178" s="157" t="s">
        <v>640</v>
      </c>
      <c r="G178" s="355" t="s">
        <v>1370</v>
      </c>
    </row>
    <row r="179" spans="2:7" ht="45.75" customHeight="1">
      <c r="B179" s="143" t="s">
        <v>979</v>
      </c>
      <c r="C179" s="486" t="s">
        <v>1888</v>
      </c>
      <c r="D179" s="487" t="s">
        <v>1624</v>
      </c>
      <c r="E179" s="145">
        <v>60000</v>
      </c>
      <c r="F179" s="143" t="s">
        <v>96</v>
      </c>
      <c r="G179" s="355" t="s">
        <v>1271</v>
      </c>
    </row>
    <row r="180" spans="2:7" ht="27.75" customHeight="1">
      <c r="B180" s="650" t="s">
        <v>164</v>
      </c>
      <c r="C180" s="651"/>
      <c r="D180" s="652"/>
      <c r="E180" s="260">
        <f>SUM(E186+E181)</f>
        <v>4701800</v>
      </c>
      <c r="F180" s="540"/>
      <c r="G180" s="137"/>
    </row>
    <row r="181" spans="2:7" ht="24" customHeight="1">
      <c r="B181" s="387" t="s">
        <v>1751</v>
      </c>
      <c r="C181" s="572"/>
      <c r="D181" s="573"/>
      <c r="E181" s="262">
        <f>SUM(E182:E185)</f>
        <v>2341800</v>
      </c>
      <c r="F181" s="527"/>
      <c r="G181" s="388"/>
    </row>
    <row r="182" spans="2:7" ht="60.75" customHeight="1">
      <c r="B182" s="67" t="s">
        <v>520</v>
      </c>
      <c r="C182" s="571" t="s">
        <v>1736</v>
      </c>
      <c r="D182" s="487" t="s">
        <v>1747</v>
      </c>
      <c r="E182" s="145">
        <v>350000</v>
      </c>
      <c r="F182" s="143" t="s">
        <v>609</v>
      </c>
      <c r="G182" s="565"/>
    </row>
    <row r="183" spans="2:7" ht="45.75" customHeight="1">
      <c r="B183" s="67" t="s">
        <v>521</v>
      </c>
      <c r="C183" s="571" t="s">
        <v>1750</v>
      </c>
      <c r="D183" s="487" t="s">
        <v>965</v>
      </c>
      <c r="E183" s="145">
        <v>691800</v>
      </c>
      <c r="F183" s="487" t="s">
        <v>965</v>
      </c>
      <c r="G183" s="565"/>
    </row>
    <row r="184" spans="2:7" s="134" customFormat="1" ht="52.5" customHeight="1">
      <c r="B184" s="67" t="s">
        <v>957</v>
      </c>
      <c r="C184" s="146" t="s">
        <v>1893</v>
      </c>
      <c r="D184" s="157" t="s">
        <v>1952</v>
      </c>
      <c r="E184" s="487">
        <v>800000</v>
      </c>
      <c r="F184" s="157" t="s">
        <v>1742</v>
      </c>
      <c r="G184" s="355"/>
    </row>
    <row r="185" spans="2:7" s="134" customFormat="1" ht="51.75" customHeight="1">
      <c r="B185" s="67" t="s">
        <v>958</v>
      </c>
      <c r="C185" s="99" t="s">
        <v>1498</v>
      </c>
      <c r="D185" s="577" t="s">
        <v>1744</v>
      </c>
      <c r="E185" s="145">
        <v>500000</v>
      </c>
      <c r="F185" s="157" t="s">
        <v>1436</v>
      </c>
      <c r="G185" s="355"/>
    </row>
    <row r="186" spans="2:7" ht="24.75" customHeight="1">
      <c r="B186" s="661" t="s">
        <v>1752</v>
      </c>
      <c r="C186" s="662"/>
      <c r="D186" s="663"/>
      <c r="E186" s="262">
        <f>SUM(E187:E199)</f>
        <v>2360000</v>
      </c>
      <c r="F186" s="527"/>
      <c r="G186" s="388"/>
    </row>
    <row r="187" spans="2:7" s="134" customFormat="1" ht="46.5" customHeight="1">
      <c r="B187" s="143" t="s">
        <v>1863</v>
      </c>
      <c r="C187" s="99" t="s">
        <v>966</v>
      </c>
      <c r="D187" s="157" t="s">
        <v>130</v>
      </c>
      <c r="E187" s="147">
        <v>300000</v>
      </c>
      <c r="F187" s="143" t="s">
        <v>1499</v>
      </c>
      <c r="G187" s="146" t="s">
        <v>1684</v>
      </c>
    </row>
    <row r="188" spans="2:7" s="134" customFormat="1" ht="43.5" customHeight="1">
      <c r="B188" s="143" t="s">
        <v>1864</v>
      </c>
      <c r="C188" s="99" t="s">
        <v>954</v>
      </c>
      <c r="D188" s="143" t="s">
        <v>189</v>
      </c>
      <c r="E188" s="147">
        <v>300000</v>
      </c>
      <c r="F188" s="157" t="s">
        <v>1500</v>
      </c>
      <c r="G188" s="146" t="s">
        <v>1685</v>
      </c>
    </row>
    <row r="189" spans="2:7" s="134" customFormat="1" ht="42" customHeight="1">
      <c r="B189" s="143" t="s">
        <v>1865</v>
      </c>
      <c r="C189" s="99" t="s">
        <v>955</v>
      </c>
      <c r="D189" s="147" t="s">
        <v>307</v>
      </c>
      <c r="E189" s="147">
        <v>200000</v>
      </c>
      <c r="F189" s="143" t="s">
        <v>427</v>
      </c>
      <c r="G189" s="146" t="s">
        <v>1686</v>
      </c>
    </row>
    <row r="190" spans="2:7" s="134" customFormat="1" ht="45" customHeight="1">
      <c r="B190" s="143" t="s">
        <v>1866</v>
      </c>
      <c r="C190" s="99" t="s">
        <v>956</v>
      </c>
      <c r="D190" s="157" t="s">
        <v>2024</v>
      </c>
      <c r="E190" s="147">
        <v>150000</v>
      </c>
      <c r="F190" s="143" t="s">
        <v>195</v>
      </c>
      <c r="G190" s="146" t="s">
        <v>1687</v>
      </c>
    </row>
    <row r="191" spans="2:7" s="134" customFormat="1" ht="43.5" customHeight="1">
      <c r="B191" s="143" t="s">
        <v>1867</v>
      </c>
      <c r="C191" s="99" t="s">
        <v>982</v>
      </c>
      <c r="D191" s="157" t="s">
        <v>2024</v>
      </c>
      <c r="E191" s="147">
        <v>200000</v>
      </c>
      <c r="F191" s="143" t="s">
        <v>195</v>
      </c>
      <c r="G191" s="146" t="s">
        <v>1688</v>
      </c>
    </row>
    <row r="192" spans="2:7" s="134" customFormat="1" ht="40.5" customHeight="1">
      <c r="B192" s="143" t="s">
        <v>1868</v>
      </c>
      <c r="C192" s="99" t="s">
        <v>948</v>
      </c>
      <c r="D192" s="157" t="s">
        <v>2013</v>
      </c>
      <c r="E192" s="147">
        <v>200000</v>
      </c>
      <c r="F192" s="143" t="s">
        <v>58</v>
      </c>
      <c r="G192" s="146" t="s">
        <v>1689</v>
      </c>
    </row>
    <row r="193" spans="2:7" s="134" customFormat="1" ht="39.75" customHeight="1">
      <c r="B193" s="143" t="s">
        <v>1869</v>
      </c>
      <c r="C193" s="99" t="s">
        <v>949</v>
      </c>
      <c r="D193" s="157" t="s">
        <v>2001</v>
      </c>
      <c r="E193" s="147">
        <v>200000</v>
      </c>
      <c r="F193" s="143" t="s">
        <v>66</v>
      </c>
      <c r="G193" s="146" t="s">
        <v>1690</v>
      </c>
    </row>
    <row r="194" spans="2:7" s="134" customFormat="1" ht="39" customHeight="1">
      <c r="B194" s="143" t="s">
        <v>1870</v>
      </c>
      <c r="C194" s="99" t="s">
        <v>950</v>
      </c>
      <c r="D194" s="157" t="s">
        <v>2049</v>
      </c>
      <c r="E194" s="147">
        <v>200000</v>
      </c>
      <c r="F194" s="143" t="s">
        <v>15</v>
      </c>
      <c r="G194" s="146" t="s">
        <v>1691</v>
      </c>
    </row>
    <row r="195" spans="2:7" s="134" customFormat="1" ht="40.5" customHeight="1">
      <c r="B195" s="143" t="s">
        <v>1871</v>
      </c>
      <c r="C195" s="99" t="s">
        <v>951</v>
      </c>
      <c r="D195" s="157" t="s">
        <v>1986</v>
      </c>
      <c r="E195" s="147">
        <v>150000</v>
      </c>
      <c r="F195" s="143" t="s">
        <v>429</v>
      </c>
      <c r="G195" s="146" t="s">
        <v>1692</v>
      </c>
    </row>
    <row r="196" spans="2:7" s="134" customFormat="1" ht="42" customHeight="1">
      <c r="B196" s="143" t="s">
        <v>1872</v>
      </c>
      <c r="C196" s="99" t="s">
        <v>952</v>
      </c>
      <c r="D196" s="143" t="s">
        <v>981</v>
      </c>
      <c r="E196" s="147">
        <v>150000</v>
      </c>
      <c r="F196" s="143" t="s">
        <v>430</v>
      </c>
      <c r="G196" s="146" t="s">
        <v>1693</v>
      </c>
    </row>
    <row r="197" spans="2:7" s="134" customFormat="1" ht="41.25" customHeight="1">
      <c r="B197" s="143" t="s">
        <v>1873</v>
      </c>
      <c r="C197" s="99" t="s">
        <v>953</v>
      </c>
      <c r="D197" s="143" t="s">
        <v>305</v>
      </c>
      <c r="E197" s="147">
        <v>60000</v>
      </c>
      <c r="F197" s="143" t="s">
        <v>96</v>
      </c>
      <c r="G197" s="146" t="s">
        <v>1694</v>
      </c>
    </row>
    <row r="198" spans="2:7" s="134" customFormat="1" ht="57.75" customHeight="1">
      <c r="B198" s="143" t="s">
        <v>1874</v>
      </c>
      <c r="C198" s="486" t="s">
        <v>1877</v>
      </c>
      <c r="D198" s="487" t="s">
        <v>2019</v>
      </c>
      <c r="E198" s="145">
        <v>100000</v>
      </c>
      <c r="F198" s="143" t="s">
        <v>609</v>
      </c>
      <c r="G198" s="146" t="s">
        <v>1695</v>
      </c>
    </row>
    <row r="199" spans="2:7" s="134" customFormat="1" ht="42.75" customHeight="1">
      <c r="B199" s="143" t="s">
        <v>1875</v>
      </c>
      <c r="C199" s="146" t="s">
        <v>1175</v>
      </c>
      <c r="D199" s="147" t="s">
        <v>401</v>
      </c>
      <c r="E199" s="145">
        <v>150000</v>
      </c>
      <c r="F199" s="143" t="s">
        <v>399</v>
      </c>
      <c r="G199" s="146" t="s">
        <v>1696</v>
      </c>
    </row>
    <row r="200" spans="2:7">
      <c r="B200" s="43">
        <v>178</v>
      </c>
    </row>
  </sheetData>
  <mergeCells count="14">
    <mergeCell ref="B171:D171"/>
    <mergeCell ref="B180:D180"/>
    <mergeCell ref="B186:D186"/>
    <mergeCell ref="B89:D89"/>
    <mergeCell ref="B110:D110"/>
    <mergeCell ref="B126:D126"/>
    <mergeCell ref="B135:D135"/>
    <mergeCell ref="B136:D136"/>
    <mergeCell ref="B153:D153"/>
    <mergeCell ref="B60:D60"/>
    <mergeCell ref="B1:G1"/>
    <mergeCell ref="B5:D5"/>
    <mergeCell ref="B6:D6"/>
    <mergeCell ref="B7:D7"/>
  </mergeCells>
  <pageMargins left="0.35433070866141736" right="0.35433070866141736" top="0.78740157480314965" bottom="0.35433070866141736" header="0.31496062992125984" footer="0.31496062992125984"/>
  <pageSetup paperSize="9" scale="95" orientation="landscape" r:id="rId1"/>
  <rowBreaks count="4" manualBreakCount="4">
    <brk id="14" max="5" man="1"/>
    <brk id="36" max="5" man="1"/>
    <brk id="115" max="5" man="1"/>
    <brk id="15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277BC-5CE1-49AF-9E58-0E0200BD9013}">
  <dimension ref="A1:E178"/>
  <sheetViews>
    <sheetView topLeftCell="A79" workbookViewId="0">
      <selection activeCell="G66" sqref="G66"/>
    </sheetView>
  </sheetViews>
  <sheetFormatPr defaultRowHeight="15"/>
  <cols>
    <col min="2" max="2" width="60.140625" customWidth="1"/>
    <col min="3" max="3" width="31.140625" customWidth="1"/>
    <col min="4" max="4" width="38.85546875" customWidth="1"/>
    <col min="5" max="5" width="27.85546875" customWidth="1"/>
  </cols>
  <sheetData>
    <row r="1" spans="1:5" ht="67.5">
      <c r="A1" s="602">
        <v>1</v>
      </c>
      <c r="B1" s="603" t="s">
        <v>1815</v>
      </c>
      <c r="C1" s="602" t="s">
        <v>1478</v>
      </c>
      <c r="D1" s="604">
        <v>150000</v>
      </c>
      <c r="E1" s="602" t="s">
        <v>194</v>
      </c>
    </row>
    <row r="2" spans="1:5" ht="90">
      <c r="A2" s="602">
        <v>2</v>
      </c>
      <c r="B2" s="603" t="s">
        <v>1816</v>
      </c>
      <c r="C2" s="605" t="s">
        <v>1479</v>
      </c>
      <c r="D2" s="604">
        <v>170000</v>
      </c>
      <c r="E2" s="602" t="s">
        <v>194</v>
      </c>
    </row>
    <row r="3" spans="1:5" ht="45">
      <c r="A3" s="602">
        <v>3</v>
      </c>
      <c r="B3" s="603" t="s">
        <v>537</v>
      </c>
      <c r="C3" s="602" t="s">
        <v>1480</v>
      </c>
      <c r="D3" s="604">
        <v>200000</v>
      </c>
      <c r="E3" s="602" t="s">
        <v>194</v>
      </c>
    </row>
    <row r="4" spans="1:5" ht="45">
      <c r="A4" s="602">
        <v>4</v>
      </c>
      <c r="B4" s="606" t="s">
        <v>1817</v>
      </c>
      <c r="C4" s="605" t="s">
        <v>1967</v>
      </c>
      <c r="D4" s="604">
        <v>100000</v>
      </c>
      <c r="E4" s="602" t="s">
        <v>194</v>
      </c>
    </row>
    <row r="5" spans="1:5" ht="67.5">
      <c r="A5" s="602">
        <v>5</v>
      </c>
      <c r="B5" s="603" t="s">
        <v>1818</v>
      </c>
      <c r="C5" s="605" t="s">
        <v>1483</v>
      </c>
      <c r="D5" s="604">
        <v>150000</v>
      </c>
      <c r="E5" s="602" t="s">
        <v>194</v>
      </c>
    </row>
    <row r="6" spans="1:5" ht="45">
      <c r="A6" s="602">
        <v>6</v>
      </c>
      <c r="B6" s="180" t="s">
        <v>1819</v>
      </c>
      <c r="C6" s="602" t="s">
        <v>1979</v>
      </c>
      <c r="D6" s="604">
        <v>200000</v>
      </c>
      <c r="E6" s="607" t="s">
        <v>543</v>
      </c>
    </row>
    <row r="7" spans="1:5" ht="67.5">
      <c r="A7" s="602">
        <v>7</v>
      </c>
      <c r="B7" s="180" t="s">
        <v>1737</v>
      </c>
      <c r="C7" s="605" t="s">
        <v>1985</v>
      </c>
      <c r="D7" s="604">
        <v>150000</v>
      </c>
      <c r="E7" s="607" t="s">
        <v>543</v>
      </c>
    </row>
    <row r="8" spans="1:5" ht="67.5">
      <c r="A8" s="602">
        <v>8</v>
      </c>
      <c r="B8" s="603" t="s">
        <v>1820</v>
      </c>
      <c r="C8" s="602" t="s">
        <v>1486</v>
      </c>
      <c r="D8" s="604">
        <v>150000</v>
      </c>
      <c r="E8" s="607" t="s">
        <v>543</v>
      </c>
    </row>
    <row r="9" spans="1:5" ht="45">
      <c r="A9" s="602">
        <v>9</v>
      </c>
      <c r="B9" s="180" t="s">
        <v>1821</v>
      </c>
      <c r="C9" s="605" t="s">
        <v>1980</v>
      </c>
      <c r="D9" s="604">
        <v>250000</v>
      </c>
      <c r="E9" s="607" t="s">
        <v>543</v>
      </c>
    </row>
    <row r="10" spans="1:5" ht="43.5">
      <c r="A10" s="602">
        <v>10</v>
      </c>
      <c r="B10" s="180" t="s">
        <v>1822</v>
      </c>
      <c r="C10" s="608" t="s">
        <v>1487</v>
      </c>
      <c r="D10" s="604">
        <v>200000</v>
      </c>
      <c r="E10" s="607" t="s">
        <v>543</v>
      </c>
    </row>
    <row r="11" spans="1:5" ht="67.5">
      <c r="A11" s="602">
        <v>11</v>
      </c>
      <c r="B11" s="180" t="s">
        <v>1823</v>
      </c>
      <c r="C11" s="608" t="s">
        <v>1488</v>
      </c>
      <c r="D11" s="604">
        <v>250000</v>
      </c>
      <c r="E11" s="607" t="s">
        <v>543</v>
      </c>
    </row>
    <row r="12" spans="1:5" ht="90">
      <c r="A12" s="602">
        <v>12</v>
      </c>
      <c r="B12" s="180" t="s">
        <v>1824</v>
      </c>
      <c r="C12" s="605" t="s">
        <v>1989</v>
      </c>
      <c r="D12" s="604">
        <v>150000</v>
      </c>
      <c r="E12" s="607" t="s">
        <v>550</v>
      </c>
    </row>
    <row r="13" spans="1:5" ht="67.5">
      <c r="A13" s="602">
        <v>13</v>
      </c>
      <c r="B13" s="606" t="s">
        <v>1825</v>
      </c>
      <c r="C13" s="602" t="s">
        <v>1990</v>
      </c>
      <c r="D13" s="604">
        <v>150000</v>
      </c>
      <c r="E13" s="607" t="s">
        <v>550</v>
      </c>
    </row>
    <row r="14" spans="1:5" ht="67.5">
      <c r="A14" s="602">
        <v>14</v>
      </c>
      <c r="B14" s="606" t="s">
        <v>1879</v>
      </c>
      <c r="C14" s="602" t="s">
        <v>1491</v>
      </c>
      <c r="D14" s="604">
        <v>100000</v>
      </c>
      <c r="E14" s="607" t="s">
        <v>550</v>
      </c>
    </row>
    <row r="15" spans="1:5" ht="67.5">
      <c r="A15" s="602">
        <v>15</v>
      </c>
      <c r="B15" s="603" t="s">
        <v>1878</v>
      </c>
      <c r="C15" s="605" t="s">
        <v>2034</v>
      </c>
      <c r="D15" s="604">
        <v>150000</v>
      </c>
      <c r="E15" s="607" t="s">
        <v>15</v>
      </c>
    </row>
    <row r="16" spans="1:5" ht="45">
      <c r="A16" s="602">
        <v>16</v>
      </c>
      <c r="B16" s="603" t="s">
        <v>1827</v>
      </c>
      <c r="C16" s="602" t="s">
        <v>1957</v>
      </c>
      <c r="D16" s="604">
        <v>150000</v>
      </c>
      <c r="E16" s="607" t="s">
        <v>15</v>
      </c>
    </row>
    <row r="17" spans="1:5" ht="45">
      <c r="A17" s="602">
        <v>17</v>
      </c>
      <c r="B17" s="603" t="s">
        <v>1828</v>
      </c>
      <c r="C17" s="605" t="s">
        <v>2035</v>
      </c>
      <c r="D17" s="609">
        <v>150000</v>
      </c>
      <c r="E17" s="607" t="s">
        <v>15</v>
      </c>
    </row>
    <row r="18" spans="1:5" ht="45">
      <c r="A18" s="602">
        <v>18</v>
      </c>
      <c r="B18" s="603" t="s">
        <v>1829</v>
      </c>
      <c r="C18" s="610" t="s">
        <v>1502</v>
      </c>
      <c r="D18" s="609">
        <v>150000</v>
      </c>
      <c r="E18" s="607" t="s">
        <v>15</v>
      </c>
    </row>
    <row r="19" spans="1:5" ht="90">
      <c r="A19" s="602">
        <v>19</v>
      </c>
      <c r="B19" s="603" t="s">
        <v>1880</v>
      </c>
      <c r="C19" s="605" t="s">
        <v>2036</v>
      </c>
      <c r="D19" s="604">
        <v>150000</v>
      </c>
      <c r="E19" s="607" t="s">
        <v>15</v>
      </c>
    </row>
    <row r="20" spans="1:5" ht="67.5">
      <c r="A20" s="602">
        <v>20</v>
      </c>
      <c r="B20" s="603" t="s">
        <v>1881</v>
      </c>
      <c r="C20" s="605" t="s">
        <v>1497</v>
      </c>
      <c r="D20" s="604">
        <v>150000</v>
      </c>
      <c r="E20" s="607" t="s">
        <v>15</v>
      </c>
    </row>
    <row r="21" spans="1:5" ht="45">
      <c r="A21" s="602">
        <v>21</v>
      </c>
      <c r="B21" s="603" t="s">
        <v>1830</v>
      </c>
      <c r="C21" s="602" t="s">
        <v>1716</v>
      </c>
      <c r="D21" s="609">
        <v>150000</v>
      </c>
      <c r="E21" s="607" t="s">
        <v>15</v>
      </c>
    </row>
    <row r="22" spans="1:5" ht="67.5">
      <c r="A22" s="602">
        <v>22</v>
      </c>
      <c r="B22" s="603" t="s">
        <v>1831</v>
      </c>
      <c r="C22" s="602" t="s">
        <v>1503</v>
      </c>
      <c r="D22" s="604">
        <v>100000</v>
      </c>
      <c r="E22" s="607" t="s">
        <v>15</v>
      </c>
    </row>
    <row r="23" spans="1:5" ht="67.5">
      <c r="A23" s="602">
        <v>23</v>
      </c>
      <c r="B23" s="603" t="s">
        <v>1832</v>
      </c>
      <c r="C23" s="605" t="s">
        <v>2037</v>
      </c>
      <c r="D23" s="604">
        <v>100000</v>
      </c>
      <c r="E23" s="607" t="s">
        <v>15</v>
      </c>
    </row>
    <row r="24" spans="1:5" ht="45">
      <c r="A24" s="602">
        <v>24</v>
      </c>
      <c r="B24" s="603" t="s">
        <v>1833</v>
      </c>
      <c r="C24" s="608" t="s">
        <v>1938</v>
      </c>
      <c r="D24" s="604">
        <v>150000</v>
      </c>
      <c r="E24" s="607" t="s">
        <v>15</v>
      </c>
    </row>
    <row r="25" spans="1:5" ht="45">
      <c r="A25" s="602">
        <v>25</v>
      </c>
      <c r="B25" s="603" t="s">
        <v>1834</v>
      </c>
      <c r="C25" s="605" t="s">
        <v>1914</v>
      </c>
      <c r="D25" s="609">
        <v>150000</v>
      </c>
      <c r="E25" s="607" t="s">
        <v>15</v>
      </c>
    </row>
    <row r="26" spans="1:5" ht="67.5">
      <c r="A26" s="602">
        <v>26</v>
      </c>
      <c r="B26" s="603" t="s">
        <v>1835</v>
      </c>
      <c r="C26" s="605" t="s">
        <v>2038</v>
      </c>
      <c r="D26" s="604">
        <v>100000</v>
      </c>
      <c r="E26" s="607" t="s">
        <v>15</v>
      </c>
    </row>
    <row r="27" spans="1:5" ht="67.5">
      <c r="A27" s="602">
        <v>27</v>
      </c>
      <c r="B27" s="603" t="s">
        <v>1836</v>
      </c>
      <c r="C27" s="602" t="s">
        <v>1508</v>
      </c>
      <c r="D27" s="609">
        <v>150000</v>
      </c>
      <c r="E27" s="607" t="s">
        <v>58</v>
      </c>
    </row>
    <row r="28" spans="1:5" ht="90">
      <c r="A28" s="602">
        <v>28</v>
      </c>
      <c r="B28" s="603" t="s">
        <v>1837</v>
      </c>
      <c r="C28" s="602" t="s">
        <v>1973</v>
      </c>
      <c r="D28" s="604">
        <v>100000</v>
      </c>
      <c r="E28" s="607" t="s">
        <v>58</v>
      </c>
    </row>
    <row r="29" spans="1:5" ht="67.5">
      <c r="A29" s="602">
        <v>29</v>
      </c>
      <c r="B29" s="603" t="s">
        <v>1838</v>
      </c>
      <c r="C29" s="602" t="s">
        <v>2003</v>
      </c>
      <c r="D29" s="604">
        <v>150000</v>
      </c>
      <c r="E29" s="607" t="s">
        <v>58</v>
      </c>
    </row>
    <row r="30" spans="1:5" ht="90">
      <c r="A30" s="602">
        <v>30</v>
      </c>
      <c r="B30" s="611" t="s">
        <v>1839</v>
      </c>
      <c r="C30" s="602" t="s">
        <v>1511</v>
      </c>
      <c r="D30" s="604">
        <v>200000</v>
      </c>
      <c r="E30" s="607" t="s">
        <v>58</v>
      </c>
    </row>
    <row r="31" spans="1:5" ht="67.5">
      <c r="A31" s="602">
        <v>31</v>
      </c>
      <c r="B31" s="603" t="s">
        <v>2005</v>
      </c>
      <c r="C31" s="602" t="s">
        <v>2004</v>
      </c>
      <c r="D31" s="604">
        <v>150000</v>
      </c>
      <c r="E31" s="607" t="s">
        <v>58</v>
      </c>
    </row>
    <row r="32" spans="1:5" ht="90">
      <c r="A32" s="602">
        <v>32</v>
      </c>
      <c r="B32" s="606" t="s">
        <v>1841</v>
      </c>
      <c r="C32" s="602" t="s">
        <v>1514</v>
      </c>
      <c r="D32" s="604">
        <v>200000</v>
      </c>
      <c r="E32" s="607" t="s">
        <v>58</v>
      </c>
    </row>
    <row r="33" spans="1:5" ht="67.5">
      <c r="A33" s="602">
        <v>33</v>
      </c>
      <c r="B33" s="603" t="s">
        <v>1842</v>
      </c>
      <c r="C33" s="602" t="s">
        <v>2006</v>
      </c>
      <c r="D33" s="604">
        <v>250000</v>
      </c>
      <c r="E33" s="607" t="s">
        <v>58</v>
      </c>
    </row>
    <row r="34" spans="1:5" ht="67.5">
      <c r="A34" s="602">
        <v>34</v>
      </c>
      <c r="B34" s="180" t="s">
        <v>1843</v>
      </c>
      <c r="C34" s="602" t="s">
        <v>1965</v>
      </c>
      <c r="D34" s="604">
        <v>150000</v>
      </c>
      <c r="E34" s="607" t="s">
        <v>58</v>
      </c>
    </row>
    <row r="35" spans="1:5" ht="90">
      <c r="A35" s="602">
        <v>35</v>
      </c>
      <c r="B35" s="606" t="s">
        <v>1844</v>
      </c>
      <c r="C35" s="602" t="s">
        <v>1516</v>
      </c>
      <c r="D35" s="604">
        <v>150000</v>
      </c>
      <c r="E35" s="607" t="s">
        <v>58</v>
      </c>
    </row>
    <row r="36" spans="1:5" ht="67.5">
      <c r="A36" s="602">
        <v>36</v>
      </c>
      <c r="B36" s="603" t="s">
        <v>1159</v>
      </c>
      <c r="C36" s="602" t="s">
        <v>1964</v>
      </c>
      <c r="D36" s="604">
        <v>150000</v>
      </c>
      <c r="E36" s="607" t="s">
        <v>58</v>
      </c>
    </row>
    <row r="37" spans="1:5" ht="67.5">
      <c r="A37" s="602">
        <v>37</v>
      </c>
      <c r="B37" s="603" t="s">
        <v>1845</v>
      </c>
      <c r="C37" s="602" t="s">
        <v>2007</v>
      </c>
      <c r="D37" s="604">
        <v>200000</v>
      </c>
      <c r="E37" s="607" t="s">
        <v>58</v>
      </c>
    </row>
    <row r="38" spans="1:5" ht="67.5">
      <c r="A38" s="602">
        <v>38</v>
      </c>
      <c r="B38" s="603" t="s">
        <v>1846</v>
      </c>
      <c r="C38" s="602" t="s">
        <v>2008</v>
      </c>
      <c r="D38" s="604">
        <v>200000</v>
      </c>
      <c r="E38" s="607" t="s">
        <v>58</v>
      </c>
    </row>
    <row r="39" spans="1:5" ht="90">
      <c r="A39" s="602">
        <v>39</v>
      </c>
      <c r="B39" s="603" t="s">
        <v>1847</v>
      </c>
      <c r="C39" s="602" t="s">
        <v>2009</v>
      </c>
      <c r="D39" s="604">
        <v>200000</v>
      </c>
      <c r="E39" s="607" t="s">
        <v>58</v>
      </c>
    </row>
    <row r="40" spans="1:5" ht="67.5">
      <c r="A40" s="602">
        <v>40</v>
      </c>
      <c r="B40" s="606" t="s">
        <v>1848</v>
      </c>
      <c r="C40" s="602" t="s">
        <v>1975</v>
      </c>
      <c r="D40" s="604">
        <v>150000</v>
      </c>
      <c r="E40" s="607" t="s">
        <v>58</v>
      </c>
    </row>
    <row r="41" spans="1:5" ht="67.5">
      <c r="A41" s="602">
        <v>41</v>
      </c>
      <c r="B41" s="180" t="s">
        <v>1856</v>
      </c>
      <c r="C41" s="602" t="s">
        <v>2027</v>
      </c>
      <c r="D41" s="604">
        <v>150000</v>
      </c>
      <c r="E41" s="602" t="s">
        <v>640</v>
      </c>
    </row>
    <row r="42" spans="1:5" ht="67.5">
      <c r="A42" s="602">
        <v>42</v>
      </c>
      <c r="B42" s="180" t="s">
        <v>1944</v>
      </c>
      <c r="C42" s="602" t="s">
        <v>1524</v>
      </c>
      <c r="D42" s="604">
        <v>150000</v>
      </c>
      <c r="E42" s="602" t="s">
        <v>640</v>
      </c>
    </row>
    <row r="43" spans="1:5" ht="45">
      <c r="A43" s="602">
        <v>43</v>
      </c>
      <c r="B43" s="603" t="s">
        <v>1850</v>
      </c>
      <c r="C43" s="602" t="s">
        <v>1961</v>
      </c>
      <c r="D43" s="604">
        <v>150000</v>
      </c>
      <c r="E43" s="602" t="s">
        <v>640</v>
      </c>
    </row>
    <row r="44" spans="1:5" ht="45">
      <c r="A44" s="602">
        <v>44</v>
      </c>
      <c r="B44" s="603" t="s">
        <v>1851</v>
      </c>
      <c r="C44" s="602" t="s">
        <v>1526</v>
      </c>
      <c r="D44" s="604">
        <v>150000</v>
      </c>
      <c r="E44" s="612" t="s">
        <v>96</v>
      </c>
    </row>
    <row r="45" spans="1:5" ht="67.5">
      <c r="A45" s="602">
        <v>45</v>
      </c>
      <c r="B45" s="606" t="s">
        <v>1852</v>
      </c>
      <c r="C45" s="602" t="s">
        <v>1966</v>
      </c>
      <c r="D45" s="609">
        <v>200000</v>
      </c>
      <c r="E45" s="612" t="s">
        <v>96</v>
      </c>
    </row>
    <row r="46" spans="1:5" ht="67.5">
      <c r="A46" s="602">
        <v>46</v>
      </c>
      <c r="B46" s="603" t="s">
        <v>2022</v>
      </c>
      <c r="C46" s="613" t="s">
        <v>905</v>
      </c>
      <c r="D46" s="609">
        <v>500000</v>
      </c>
      <c r="E46" s="607" t="s">
        <v>523</v>
      </c>
    </row>
    <row r="47" spans="1:5" ht="45">
      <c r="A47" s="602">
        <v>47</v>
      </c>
      <c r="B47" s="603" t="s">
        <v>1882</v>
      </c>
      <c r="C47" s="605" t="s">
        <v>1527</v>
      </c>
      <c r="D47" s="604">
        <v>300000</v>
      </c>
      <c r="E47" s="602" t="s">
        <v>528</v>
      </c>
    </row>
    <row r="48" spans="1:5" ht="67.5">
      <c r="A48" s="602">
        <v>48</v>
      </c>
      <c r="B48" s="603" t="s">
        <v>1968</v>
      </c>
      <c r="C48" s="602" t="s">
        <v>1916</v>
      </c>
      <c r="D48" s="609">
        <v>900000</v>
      </c>
      <c r="E48" s="602" t="s">
        <v>607</v>
      </c>
    </row>
    <row r="49" spans="1:5" ht="90">
      <c r="A49" s="602">
        <v>49</v>
      </c>
      <c r="B49" s="603" t="s">
        <v>1854</v>
      </c>
      <c r="C49" s="602" t="s">
        <v>2020</v>
      </c>
      <c r="D49" s="604">
        <v>150000</v>
      </c>
      <c r="E49" s="602" t="s">
        <v>607</v>
      </c>
    </row>
    <row r="50" spans="1:5" ht="67.5">
      <c r="A50" s="602">
        <v>50</v>
      </c>
      <c r="B50" s="603" t="s">
        <v>1855</v>
      </c>
      <c r="C50" s="602" t="s">
        <v>1530</v>
      </c>
      <c r="D50" s="609">
        <v>100000</v>
      </c>
      <c r="E50" s="602" t="s">
        <v>607</v>
      </c>
    </row>
    <row r="51" spans="1:5" ht="67.5">
      <c r="A51" s="602">
        <v>51</v>
      </c>
      <c r="B51" s="603" t="s">
        <v>1948</v>
      </c>
      <c r="C51" s="602" t="s">
        <v>2021</v>
      </c>
      <c r="D51" s="604">
        <v>200000</v>
      </c>
      <c r="E51" s="602" t="s">
        <v>607</v>
      </c>
    </row>
    <row r="52" spans="1:5" ht="67.5">
      <c r="A52" s="602">
        <v>52</v>
      </c>
      <c r="B52" s="603" t="s">
        <v>1279</v>
      </c>
      <c r="C52" s="605" t="s">
        <v>2016</v>
      </c>
      <c r="D52" s="604">
        <v>150000</v>
      </c>
      <c r="E52" s="602" t="s">
        <v>530</v>
      </c>
    </row>
    <row r="53" spans="1:5" ht="45">
      <c r="A53" s="602">
        <v>53</v>
      </c>
      <c r="B53" s="603" t="s">
        <v>1395</v>
      </c>
      <c r="C53" s="602" t="s">
        <v>1918</v>
      </c>
      <c r="D53" s="604">
        <v>150000</v>
      </c>
      <c r="E53" s="607" t="s">
        <v>194</v>
      </c>
    </row>
    <row r="54" spans="1:5" ht="67.5">
      <c r="A54" s="602">
        <v>54</v>
      </c>
      <c r="B54" s="603" t="s">
        <v>1791</v>
      </c>
      <c r="C54" s="609" t="s">
        <v>1482</v>
      </c>
      <c r="D54" s="604">
        <v>200000</v>
      </c>
      <c r="E54" s="602" t="s">
        <v>194</v>
      </c>
    </row>
    <row r="55" spans="1:5" ht="67.5">
      <c r="A55" s="602">
        <v>55</v>
      </c>
      <c r="B55" s="603" t="s">
        <v>1792</v>
      </c>
      <c r="C55" s="609" t="s">
        <v>1534</v>
      </c>
      <c r="D55" s="604">
        <v>150000</v>
      </c>
      <c r="E55" s="602" t="s">
        <v>194</v>
      </c>
    </row>
    <row r="56" spans="1:5" ht="67.5">
      <c r="A56" s="602">
        <v>56</v>
      </c>
      <c r="B56" s="606" t="s">
        <v>1935</v>
      </c>
      <c r="C56" s="605" t="s">
        <v>1535</v>
      </c>
      <c r="D56" s="604">
        <v>150000</v>
      </c>
      <c r="E56" s="602" t="s">
        <v>194</v>
      </c>
    </row>
    <row r="57" spans="1:5" ht="90">
      <c r="A57" s="602">
        <v>57</v>
      </c>
      <c r="B57" s="603" t="s">
        <v>1934</v>
      </c>
      <c r="C57" s="602" t="s">
        <v>1959</v>
      </c>
      <c r="D57" s="609">
        <v>150000</v>
      </c>
      <c r="E57" s="602" t="s">
        <v>194</v>
      </c>
    </row>
    <row r="58" spans="1:5" ht="45">
      <c r="A58" s="602">
        <v>58</v>
      </c>
      <c r="B58" s="606" t="s">
        <v>1794</v>
      </c>
      <c r="C58" s="614" t="s">
        <v>1480</v>
      </c>
      <c r="D58" s="604">
        <v>200000</v>
      </c>
      <c r="E58" s="602" t="s">
        <v>194</v>
      </c>
    </row>
    <row r="59" spans="1:5" ht="90">
      <c r="A59" s="602">
        <v>59</v>
      </c>
      <c r="B59" s="180" t="s">
        <v>1795</v>
      </c>
      <c r="C59" s="602" t="s">
        <v>1981</v>
      </c>
      <c r="D59" s="604">
        <v>150000</v>
      </c>
      <c r="E59" s="607" t="s">
        <v>543</v>
      </c>
    </row>
    <row r="60" spans="1:5" ht="67.5">
      <c r="A60" s="602">
        <v>60</v>
      </c>
      <c r="B60" s="603" t="s">
        <v>1330</v>
      </c>
      <c r="C60" s="602" t="s">
        <v>1992</v>
      </c>
      <c r="D60" s="604">
        <v>150000</v>
      </c>
      <c r="E60" s="607" t="s">
        <v>550</v>
      </c>
    </row>
    <row r="61" spans="1:5" ht="90">
      <c r="A61" s="602">
        <v>61</v>
      </c>
      <c r="B61" s="606" t="s">
        <v>1796</v>
      </c>
      <c r="C61" s="609" t="s">
        <v>1969</v>
      </c>
      <c r="D61" s="609">
        <v>150000</v>
      </c>
      <c r="E61" s="607" t="s">
        <v>66</v>
      </c>
    </row>
    <row r="62" spans="1:5" ht="67.5">
      <c r="A62" s="602">
        <v>62</v>
      </c>
      <c r="B62" s="603" t="s">
        <v>1797</v>
      </c>
      <c r="C62" s="605" t="s">
        <v>1993</v>
      </c>
      <c r="D62" s="604">
        <v>150000</v>
      </c>
      <c r="E62" s="607" t="s">
        <v>66</v>
      </c>
    </row>
    <row r="63" spans="1:5" ht="67.5">
      <c r="A63" s="602">
        <v>63</v>
      </c>
      <c r="B63" s="603" t="s">
        <v>1798</v>
      </c>
      <c r="C63" s="605" t="s">
        <v>1994</v>
      </c>
      <c r="D63" s="609">
        <v>150000</v>
      </c>
      <c r="E63" s="607" t="s">
        <v>66</v>
      </c>
    </row>
    <row r="64" spans="1:5" ht="67.5">
      <c r="A64" s="602">
        <v>64</v>
      </c>
      <c r="B64" s="603" t="s">
        <v>1799</v>
      </c>
      <c r="C64" s="605" t="s">
        <v>1540</v>
      </c>
      <c r="D64" s="604">
        <v>150000</v>
      </c>
      <c r="E64" s="607" t="s">
        <v>66</v>
      </c>
    </row>
    <row r="65" spans="1:5" ht="67.5">
      <c r="A65" s="602">
        <v>65</v>
      </c>
      <c r="B65" s="180" t="s">
        <v>1800</v>
      </c>
      <c r="C65" s="608" t="s">
        <v>1995</v>
      </c>
      <c r="D65" s="604">
        <v>150000</v>
      </c>
      <c r="E65" s="607" t="s">
        <v>66</v>
      </c>
    </row>
    <row r="66" spans="1:5" ht="67.5">
      <c r="A66" s="602">
        <v>66</v>
      </c>
      <c r="B66" s="180" t="s">
        <v>1801</v>
      </c>
      <c r="C66" s="614" t="s">
        <v>1996</v>
      </c>
      <c r="D66" s="604">
        <v>200000</v>
      </c>
      <c r="E66" s="607" t="s">
        <v>66</v>
      </c>
    </row>
    <row r="67" spans="1:5" ht="112.5">
      <c r="A67" s="602">
        <v>67</v>
      </c>
      <c r="B67" s="611" t="s">
        <v>1937</v>
      </c>
      <c r="C67" s="605" t="s">
        <v>1543</v>
      </c>
      <c r="D67" s="604">
        <v>150000</v>
      </c>
      <c r="E67" s="607" t="s">
        <v>66</v>
      </c>
    </row>
    <row r="68" spans="1:5" ht="90">
      <c r="A68" s="602">
        <v>68</v>
      </c>
      <c r="B68" s="603" t="s">
        <v>1803</v>
      </c>
      <c r="C68" s="605" t="s">
        <v>1544</v>
      </c>
      <c r="D68" s="604">
        <v>200000</v>
      </c>
      <c r="E68" s="607" t="s">
        <v>66</v>
      </c>
    </row>
    <row r="69" spans="1:5" ht="67.5">
      <c r="A69" s="602">
        <v>69</v>
      </c>
      <c r="B69" s="603" t="s">
        <v>1804</v>
      </c>
      <c r="C69" s="609" t="s">
        <v>2039</v>
      </c>
      <c r="D69" s="604">
        <v>150000</v>
      </c>
      <c r="E69" s="607" t="s">
        <v>15</v>
      </c>
    </row>
    <row r="70" spans="1:5" ht="67.5">
      <c r="A70" s="602">
        <v>70</v>
      </c>
      <c r="B70" s="603" t="s">
        <v>1805</v>
      </c>
      <c r="C70" s="609" t="s">
        <v>2040</v>
      </c>
      <c r="D70" s="604">
        <v>150000</v>
      </c>
      <c r="E70" s="607" t="s">
        <v>15</v>
      </c>
    </row>
    <row r="71" spans="1:5" ht="67.5">
      <c r="A71" s="602">
        <v>71</v>
      </c>
      <c r="B71" s="603" t="s">
        <v>1806</v>
      </c>
      <c r="C71" s="602" t="s">
        <v>1960</v>
      </c>
      <c r="D71" s="609">
        <v>200000</v>
      </c>
      <c r="E71" s="607" t="s">
        <v>15</v>
      </c>
    </row>
    <row r="72" spans="1:5" ht="90">
      <c r="A72" s="602">
        <v>72</v>
      </c>
      <c r="B72" s="603" t="s">
        <v>1807</v>
      </c>
      <c r="C72" s="609" t="s">
        <v>2041</v>
      </c>
      <c r="D72" s="604">
        <v>150000</v>
      </c>
      <c r="E72" s="607" t="s">
        <v>15</v>
      </c>
    </row>
    <row r="73" spans="1:5" ht="90">
      <c r="A73" s="602">
        <v>73</v>
      </c>
      <c r="B73" s="603" t="s">
        <v>1808</v>
      </c>
      <c r="C73" s="609" t="s">
        <v>1548</v>
      </c>
      <c r="D73" s="604">
        <v>150000</v>
      </c>
      <c r="E73" s="607" t="s">
        <v>15</v>
      </c>
    </row>
    <row r="74" spans="1:5" ht="67.5">
      <c r="A74" s="602">
        <v>74</v>
      </c>
      <c r="B74" s="603" t="s">
        <v>1809</v>
      </c>
      <c r="C74" s="609" t="s">
        <v>2042</v>
      </c>
      <c r="D74" s="604">
        <v>200000</v>
      </c>
      <c r="E74" s="607" t="s">
        <v>15</v>
      </c>
    </row>
    <row r="75" spans="1:5" ht="67.5">
      <c r="A75" s="602">
        <v>75</v>
      </c>
      <c r="B75" s="603" t="s">
        <v>1810</v>
      </c>
      <c r="C75" s="602" t="s">
        <v>1955</v>
      </c>
      <c r="D75" s="604">
        <v>200000</v>
      </c>
      <c r="E75" s="607" t="s">
        <v>58</v>
      </c>
    </row>
    <row r="76" spans="1:5" ht="67.5">
      <c r="A76" s="602">
        <v>76</v>
      </c>
      <c r="B76" s="603" t="s">
        <v>1811</v>
      </c>
      <c r="C76" s="609" t="s">
        <v>1549</v>
      </c>
      <c r="D76" s="604">
        <v>150000</v>
      </c>
      <c r="E76" s="602" t="s">
        <v>58</v>
      </c>
    </row>
    <row r="77" spans="1:5" ht="67.5">
      <c r="A77" s="602">
        <v>77</v>
      </c>
      <c r="B77" s="611" t="s">
        <v>1974</v>
      </c>
      <c r="C77" s="602" t="s">
        <v>1520</v>
      </c>
      <c r="D77" s="604">
        <v>200000</v>
      </c>
      <c r="E77" s="607" t="s">
        <v>58</v>
      </c>
    </row>
    <row r="78" spans="1:5" ht="67.5">
      <c r="A78" s="602">
        <v>78</v>
      </c>
      <c r="B78" s="603" t="s">
        <v>1814</v>
      </c>
      <c r="C78" s="609" t="s">
        <v>1919</v>
      </c>
      <c r="D78" s="604">
        <v>150000</v>
      </c>
      <c r="E78" s="602" t="s">
        <v>58</v>
      </c>
    </row>
    <row r="79" spans="1:5" ht="67.5">
      <c r="A79" s="602">
        <v>79</v>
      </c>
      <c r="B79" s="603" t="s">
        <v>1110</v>
      </c>
      <c r="C79" s="605" t="s">
        <v>1551</v>
      </c>
      <c r="D79" s="604">
        <v>400000</v>
      </c>
      <c r="E79" s="602" t="s">
        <v>528</v>
      </c>
    </row>
    <row r="80" spans="1:5" ht="67.5">
      <c r="A80" s="602">
        <v>80</v>
      </c>
      <c r="B80" s="603" t="s">
        <v>2014</v>
      </c>
      <c r="C80" s="605" t="s">
        <v>2015</v>
      </c>
      <c r="D80" s="604">
        <v>400000</v>
      </c>
      <c r="E80" s="602" t="s">
        <v>528</v>
      </c>
    </row>
    <row r="81" spans="1:5" ht="67.5">
      <c r="A81" s="602">
        <v>81</v>
      </c>
      <c r="B81" s="180" t="s">
        <v>1788</v>
      </c>
      <c r="C81" s="605" t="s">
        <v>1554</v>
      </c>
      <c r="D81" s="604">
        <v>200000</v>
      </c>
      <c r="E81" s="607" t="s">
        <v>194</v>
      </c>
    </row>
    <row r="82" spans="1:5" ht="67.5">
      <c r="A82" s="602">
        <v>82</v>
      </c>
      <c r="B82" s="603" t="s">
        <v>1789</v>
      </c>
      <c r="C82" s="605" t="s">
        <v>1958</v>
      </c>
      <c r="D82" s="604">
        <v>250000</v>
      </c>
      <c r="E82" s="602" t="s">
        <v>640</v>
      </c>
    </row>
    <row r="83" spans="1:5" ht="67.5">
      <c r="A83" s="602">
        <v>83</v>
      </c>
      <c r="B83" s="180" t="s">
        <v>1790</v>
      </c>
      <c r="C83" s="609" t="s">
        <v>1559</v>
      </c>
      <c r="D83" s="604">
        <v>400000</v>
      </c>
      <c r="E83" s="602" t="s">
        <v>640</v>
      </c>
    </row>
    <row r="84" spans="1:5" ht="112.5">
      <c r="A84" s="602">
        <v>84</v>
      </c>
      <c r="B84" s="603" t="s">
        <v>1777</v>
      </c>
      <c r="C84" s="609" t="s">
        <v>1560</v>
      </c>
      <c r="D84" s="609">
        <v>80000</v>
      </c>
      <c r="E84" s="607" t="s">
        <v>194</v>
      </c>
    </row>
    <row r="85" spans="1:5" ht="90">
      <c r="A85" s="602">
        <v>85</v>
      </c>
      <c r="B85" s="603" t="s">
        <v>1950</v>
      </c>
      <c r="C85" s="609" t="s">
        <v>1984</v>
      </c>
      <c r="D85" s="609">
        <v>80000</v>
      </c>
      <c r="E85" s="607" t="s">
        <v>543</v>
      </c>
    </row>
    <row r="86" spans="1:5" ht="45">
      <c r="A86" s="602">
        <v>86</v>
      </c>
      <c r="B86" s="603" t="s">
        <v>1779</v>
      </c>
      <c r="C86" s="609" t="s">
        <v>1562</v>
      </c>
      <c r="D86" s="609">
        <v>80000</v>
      </c>
      <c r="E86" s="612" t="s">
        <v>96</v>
      </c>
    </row>
    <row r="87" spans="1:5" ht="90">
      <c r="A87" s="602">
        <v>87</v>
      </c>
      <c r="B87" s="603" t="s">
        <v>1780</v>
      </c>
      <c r="C87" s="609" t="s">
        <v>1563</v>
      </c>
      <c r="D87" s="609">
        <v>80000</v>
      </c>
      <c r="E87" s="607" t="s">
        <v>66</v>
      </c>
    </row>
    <row r="88" spans="1:5" ht="67.5">
      <c r="A88" s="602">
        <v>88</v>
      </c>
      <c r="B88" s="603" t="s">
        <v>1781</v>
      </c>
      <c r="C88" s="616" t="s">
        <v>1988</v>
      </c>
      <c r="D88" s="609">
        <v>80000</v>
      </c>
      <c r="E88" s="607" t="s">
        <v>66</v>
      </c>
    </row>
    <row r="89" spans="1:5" ht="112.5">
      <c r="A89" s="602">
        <v>89</v>
      </c>
      <c r="B89" s="180" t="s">
        <v>1782</v>
      </c>
      <c r="C89" s="609" t="s">
        <v>2010</v>
      </c>
      <c r="D89" s="609">
        <v>80000</v>
      </c>
      <c r="E89" s="607" t="s">
        <v>58</v>
      </c>
    </row>
    <row r="90" spans="1:5" ht="67.5">
      <c r="A90" s="602">
        <v>90</v>
      </c>
      <c r="B90" s="603" t="s">
        <v>1783</v>
      </c>
      <c r="C90" s="609" t="s">
        <v>1566</v>
      </c>
      <c r="D90" s="609">
        <v>80000</v>
      </c>
      <c r="E90" s="607" t="s">
        <v>58</v>
      </c>
    </row>
    <row r="91" spans="1:5" ht="90">
      <c r="A91" s="602">
        <v>91</v>
      </c>
      <c r="B91" s="603" t="s">
        <v>1784</v>
      </c>
      <c r="C91" s="609" t="s">
        <v>2032</v>
      </c>
      <c r="D91" s="609">
        <v>80000</v>
      </c>
      <c r="E91" s="602" t="s">
        <v>640</v>
      </c>
    </row>
    <row r="92" spans="1:5" ht="67.5">
      <c r="A92" s="602">
        <v>92</v>
      </c>
      <c r="B92" s="603" t="s">
        <v>1785</v>
      </c>
      <c r="C92" s="609" t="s">
        <v>1922</v>
      </c>
      <c r="D92" s="609">
        <v>80000</v>
      </c>
      <c r="E92" s="602" t="s">
        <v>640</v>
      </c>
    </row>
    <row r="93" spans="1:5" ht="67.5">
      <c r="A93" s="602">
        <v>93</v>
      </c>
      <c r="B93" s="603" t="s">
        <v>1786</v>
      </c>
      <c r="C93" s="609" t="s">
        <v>1940</v>
      </c>
      <c r="D93" s="609">
        <v>80000</v>
      </c>
      <c r="E93" s="607" t="s">
        <v>968</v>
      </c>
    </row>
    <row r="94" spans="1:5" ht="67.5">
      <c r="A94" s="602">
        <v>94</v>
      </c>
      <c r="B94" s="603" t="s">
        <v>1787</v>
      </c>
      <c r="C94" s="609" t="s">
        <v>1570</v>
      </c>
      <c r="D94" s="609">
        <v>80000</v>
      </c>
      <c r="E94" s="607" t="s">
        <v>968</v>
      </c>
    </row>
    <row r="95" spans="1:5" ht="67.5">
      <c r="A95" s="602">
        <v>95</v>
      </c>
      <c r="B95" s="603" t="s">
        <v>1858</v>
      </c>
      <c r="C95" s="610" t="s">
        <v>1509</v>
      </c>
      <c r="D95" s="604">
        <v>100000</v>
      </c>
      <c r="E95" s="607" t="s">
        <v>58</v>
      </c>
    </row>
    <row r="96" spans="1:5" ht="67.5">
      <c r="A96" s="602">
        <v>96</v>
      </c>
      <c r="B96" s="606" t="s">
        <v>1991</v>
      </c>
      <c r="C96" s="602" t="s">
        <v>1492</v>
      </c>
      <c r="D96" s="609">
        <v>200000</v>
      </c>
      <c r="E96" s="607" t="s">
        <v>550</v>
      </c>
    </row>
    <row r="97" spans="1:5" ht="67.5">
      <c r="A97" s="602">
        <v>97</v>
      </c>
      <c r="B97" s="180" t="s">
        <v>1849</v>
      </c>
      <c r="C97" s="602" t="s">
        <v>2026</v>
      </c>
      <c r="D97" s="604">
        <v>150000</v>
      </c>
      <c r="E97" s="602" t="s">
        <v>640</v>
      </c>
    </row>
    <row r="98" spans="1:5" ht="90">
      <c r="A98" s="602">
        <v>98</v>
      </c>
      <c r="B98" s="603" t="s">
        <v>1812</v>
      </c>
      <c r="C98" s="609" t="s">
        <v>1923</v>
      </c>
      <c r="D98" s="604">
        <v>200000</v>
      </c>
      <c r="E98" s="602" t="s">
        <v>58</v>
      </c>
    </row>
    <row r="99" spans="1:5" ht="90">
      <c r="A99" s="602">
        <v>99</v>
      </c>
      <c r="B99" s="603" t="s">
        <v>1942</v>
      </c>
      <c r="C99" s="609" t="s">
        <v>1970</v>
      </c>
      <c r="D99" s="604">
        <v>150000</v>
      </c>
      <c r="E99" s="607" t="s">
        <v>58</v>
      </c>
    </row>
    <row r="100" spans="1:5" ht="67.5">
      <c r="A100" s="602">
        <v>100</v>
      </c>
      <c r="B100" s="170" t="s">
        <v>1735</v>
      </c>
      <c r="C100" s="602" t="s">
        <v>130</v>
      </c>
      <c r="D100" s="609">
        <v>400000</v>
      </c>
      <c r="E100" s="602" t="s">
        <v>541</v>
      </c>
    </row>
    <row r="101" spans="1:5" ht="135">
      <c r="A101" s="602">
        <v>101</v>
      </c>
      <c r="B101" s="606" t="s">
        <v>1776</v>
      </c>
      <c r="C101" s="605" t="s">
        <v>1575</v>
      </c>
      <c r="D101" s="604">
        <v>100000</v>
      </c>
      <c r="E101" s="607" t="s">
        <v>194</v>
      </c>
    </row>
    <row r="102" spans="1:5" ht="90">
      <c r="A102" s="602">
        <v>102</v>
      </c>
      <c r="B102" s="606" t="s">
        <v>1410</v>
      </c>
      <c r="C102" s="605" t="s">
        <v>1978</v>
      </c>
      <c r="D102" s="604">
        <v>100000</v>
      </c>
      <c r="E102" s="607" t="s">
        <v>194</v>
      </c>
    </row>
    <row r="103" spans="1:5" ht="112.5">
      <c r="A103" s="602">
        <v>103</v>
      </c>
      <c r="B103" s="606" t="s">
        <v>1442</v>
      </c>
      <c r="C103" s="605" t="s">
        <v>1443</v>
      </c>
      <c r="D103" s="604">
        <v>100000</v>
      </c>
      <c r="E103" s="607" t="s">
        <v>543</v>
      </c>
    </row>
    <row r="104" spans="1:5" ht="67.5">
      <c r="A104" s="602">
        <v>104</v>
      </c>
      <c r="B104" s="606" t="s">
        <v>1447</v>
      </c>
      <c r="C104" s="617" t="s">
        <v>1924</v>
      </c>
      <c r="D104" s="604">
        <v>100000</v>
      </c>
      <c r="E104" s="607" t="s">
        <v>543</v>
      </c>
    </row>
    <row r="105" spans="1:5" ht="112.5">
      <c r="A105" s="602">
        <v>105</v>
      </c>
      <c r="B105" s="606" t="s">
        <v>1721</v>
      </c>
      <c r="C105" s="609" t="s">
        <v>1998</v>
      </c>
      <c r="D105" s="604">
        <v>100000</v>
      </c>
      <c r="E105" s="607" t="s">
        <v>66</v>
      </c>
    </row>
    <row r="106" spans="1:5" ht="90">
      <c r="A106" s="602">
        <v>106</v>
      </c>
      <c r="B106" s="606" t="s">
        <v>1353</v>
      </c>
      <c r="C106" s="609" t="s">
        <v>1987</v>
      </c>
      <c r="D106" s="604">
        <v>100000</v>
      </c>
      <c r="E106" s="607" t="s">
        <v>66</v>
      </c>
    </row>
    <row r="107" spans="1:5" ht="67.5">
      <c r="A107" s="602">
        <v>107</v>
      </c>
      <c r="B107" s="180" t="s">
        <v>1161</v>
      </c>
      <c r="C107" s="610" t="s">
        <v>2011</v>
      </c>
      <c r="D107" s="604">
        <v>100000</v>
      </c>
      <c r="E107" s="607" t="s">
        <v>58</v>
      </c>
    </row>
    <row r="108" spans="1:5" ht="90">
      <c r="A108" s="602">
        <v>108</v>
      </c>
      <c r="B108" s="180" t="s">
        <v>1775</v>
      </c>
      <c r="C108" s="602" t="s">
        <v>1976</v>
      </c>
      <c r="D108" s="604">
        <v>100000</v>
      </c>
      <c r="E108" s="607" t="s">
        <v>58</v>
      </c>
    </row>
    <row r="109" spans="1:5" ht="67.5">
      <c r="A109" s="602">
        <v>109</v>
      </c>
      <c r="B109" s="180" t="s">
        <v>1238</v>
      </c>
      <c r="C109" s="609" t="s">
        <v>1571</v>
      </c>
      <c r="D109" s="604">
        <v>100000</v>
      </c>
      <c r="E109" s="607" t="s">
        <v>968</v>
      </c>
    </row>
    <row r="110" spans="1:5" ht="112.5">
      <c r="A110" s="602">
        <v>110</v>
      </c>
      <c r="B110" s="180" t="s">
        <v>1241</v>
      </c>
      <c r="C110" s="609" t="s">
        <v>1572</v>
      </c>
      <c r="D110" s="604">
        <v>100000</v>
      </c>
      <c r="E110" s="607" t="s">
        <v>968</v>
      </c>
    </row>
    <row r="111" spans="1:5" ht="90">
      <c r="A111" s="602">
        <v>111</v>
      </c>
      <c r="B111" s="606" t="s">
        <v>1305</v>
      </c>
      <c r="C111" s="609" t="s">
        <v>2033</v>
      </c>
      <c r="D111" s="604">
        <v>100000</v>
      </c>
      <c r="E111" s="602" t="s">
        <v>640</v>
      </c>
    </row>
    <row r="112" spans="1:5" ht="67.5">
      <c r="A112" s="602">
        <v>112</v>
      </c>
      <c r="B112" s="606" t="s">
        <v>1307</v>
      </c>
      <c r="C112" s="609" t="s">
        <v>2028</v>
      </c>
      <c r="D112" s="604">
        <v>100000</v>
      </c>
      <c r="E112" s="602" t="s">
        <v>640</v>
      </c>
    </row>
    <row r="113" spans="1:5" ht="45">
      <c r="A113" s="602">
        <v>113</v>
      </c>
      <c r="B113" s="180" t="s">
        <v>1267</v>
      </c>
      <c r="C113" s="602" t="s">
        <v>1582</v>
      </c>
      <c r="D113" s="604">
        <v>100000</v>
      </c>
      <c r="E113" s="615" t="s">
        <v>96</v>
      </c>
    </row>
    <row r="114" spans="1:5" ht="45">
      <c r="A114" s="602">
        <v>114</v>
      </c>
      <c r="B114" s="180" t="s">
        <v>1774</v>
      </c>
      <c r="C114" s="602" t="s">
        <v>1956</v>
      </c>
      <c r="D114" s="604">
        <v>100000</v>
      </c>
      <c r="E114" s="615" t="s">
        <v>96</v>
      </c>
    </row>
    <row r="115" spans="1:5" ht="45">
      <c r="A115" s="602">
        <v>115</v>
      </c>
      <c r="B115" s="180" t="s">
        <v>1773</v>
      </c>
      <c r="C115" s="605" t="s">
        <v>1972</v>
      </c>
      <c r="D115" s="604">
        <v>100000</v>
      </c>
      <c r="E115" s="612" t="s">
        <v>550</v>
      </c>
    </row>
    <row r="116" spans="1:5" ht="90">
      <c r="A116" s="602">
        <v>116</v>
      </c>
      <c r="B116" s="603" t="s">
        <v>1772</v>
      </c>
      <c r="C116" s="605" t="s">
        <v>2029</v>
      </c>
      <c r="D116" s="604">
        <v>250000</v>
      </c>
      <c r="E116" s="615" t="s">
        <v>640</v>
      </c>
    </row>
    <row r="117" spans="1:5" ht="67.5">
      <c r="A117" s="602">
        <v>117</v>
      </c>
      <c r="B117" s="603" t="s">
        <v>1771</v>
      </c>
      <c r="C117" s="609" t="s">
        <v>2030</v>
      </c>
      <c r="D117" s="609">
        <v>250000</v>
      </c>
      <c r="E117" s="615" t="s">
        <v>640</v>
      </c>
    </row>
    <row r="118" spans="1:5" ht="67.5">
      <c r="A118" s="602">
        <v>118</v>
      </c>
      <c r="B118" s="603" t="s">
        <v>1770</v>
      </c>
      <c r="C118" s="609" t="s">
        <v>1945</v>
      </c>
      <c r="D118" s="604">
        <v>200000</v>
      </c>
      <c r="E118" s="615" t="s">
        <v>640</v>
      </c>
    </row>
    <row r="119" spans="1:5" ht="67.5">
      <c r="A119" s="602">
        <v>119</v>
      </c>
      <c r="B119" s="603" t="s">
        <v>1769</v>
      </c>
      <c r="C119" s="605" t="s">
        <v>2031</v>
      </c>
      <c r="D119" s="604">
        <v>250000</v>
      </c>
      <c r="E119" s="615" t="s">
        <v>640</v>
      </c>
    </row>
    <row r="120" spans="1:5" ht="67.5">
      <c r="A120" s="602">
        <v>120</v>
      </c>
      <c r="B120" s="603" t="s">
        <v>1768</v>
      </c>
      <c r="C120" s="609" t="s">
        <v>2023</v>
      </c>
      <c r="D120" s="604">
        <v>350000</v>
      </c>
      <c r="E120" s="615" t="s">
        <v>640</v>
      </c>
    </row>
    <row r="121" spans="1:5" ht="67.5">
      <c r="A121" s="602">
        <v>121</v>
      </c>
      <c r="B121" s="603" t="s">
        <v>1767</v>
      </c>
      <c r="C121" s="609" t="s">
        <v>2025</v>
      </c>
      <c r="D121" s="604">
        <v>200000</v>
      </c>
      <c r="E121" s="615" t="s">
        <v>640</v>
      </c>
    </row>
    <row r="122" spans="1:5" ht="67.5">
      <c r="A122" s="602">
        <v>122</v>
      </c>
      <c r="B122" s="170" t="s">
        <v>1041</v>
      </c>
      <c r="C122" s="605" t="s">
        <v>1591</v>
      </c>
      <c r="D122" s="604">
        <v>100000</v>
      </c>
      <c r="E122" s="607" t="s">
        <v>194</v>
      </c>
    </row>
    <row r="123" spans="1:5" ht="67.5">
      <c r="A123" s="602">
        <v>123</v>
      </c>
      <c r="B123" s="170" t="s">
        <v>1042</v>
      </c>
      <c r="C123" s="605" t="s">
        <v>1928</v>
      </c>
      <c r="D123" s="604">
        <v>100000</v>
      </c>
      <c r="E123" s="607" t="s">
        <v>194</v>
      </c>
    </row>
    <row r="124" spans="1:5" ht="67.5">
      <c r="A124" s="602">
        <v>124</v>
      </c>
      <c r="B124" s="170" t="s">
        <v>1043</v>
      </c>
      <c r="C124" s="605" t="s">
        <v>1594</v>
      </c>
      <c r="D124" s="604">
        <v>100000</v>
      </c>
      <c r="E124" s="607" t="s">
        <v>543</v>
      </c>
    </row>
    <row r="125" spans="1:5" ht="67.5">
      <c r="A125" s="602">
        <v>125</v>
      </c>
      <c r="B125" s="170" t="s">
        <v>1044</v>
      </c>
      <c r="C125" s="605" t="s">
        <v>1982</v>
      </c>
      <c r="D125" s="604">
        <v>100000</v>
      </c>
      <c r="E125" s="607" t="s">
        <v>543</v>
      </c>
    </row>
    <row r="126" spans="1:5" ht="67.5">
      <c r="A126" s="602">
        <v>126</v>
      </c>
      <c r="B126" s="170" t="s">
        <v>1045</v>
      </c>
      <c r="C126" s="605" t="s">
        <v>1596</v>
      </c>
      <c r="D126" s="604">
        <v>100000</v>
      </c>
      <c r="E126" s="607" t="s">
        <v>66</v>
      </c>
    </row>
    <row r="127" spans="1:5" ht="67.5">
      <c r="A127" s="602">
        <v>127</v>
      </c>
      <c r="B127" s="170" t="s">
        <v>1046</v>
      </c>
      <c r="C127" s="605" t="s">
        <v>1999</v>
      </c>
      <c r="D127" s="604">
        <v>100000</v>
      </c>
      <c r="E127" s="607" t="s">
        <v>66</v>
      </c>
    </row>
    <row r="128" spans="1:5" ht="67.5">
      <c r="A128" s="602">
        <v>128</v>
      </c>
      <c r="B128" s="170" t="s">
        <v>1047</v>
      </c>
      <c r="C128" s="605" t="s">
        <v>1157</v>
      </c>
      <c r="D128" s="604">
        <v>100000</v>
      </c>
      <c r="E128" s="607" t="s">
        <v>58</v>
      </c>
    </row>
    <row r="129" spans="1:5" ht="67.5">
      <c r="A129" s="602">
        <v>129</v>
      </c>
      <c r="B129" s="606" t="s">
        <v>1127</v>
      </c>
      <c r="C129" s="605" t="s">
        <v>2012</v>
      </c>
      <c r="D129" s="604">
        <v>100000</v>
      </c>
      <c r="E129" s="607" t="s">
        <v>58</v>
      </c>
    </row>
    <row r="130" spans="1:5" ht="67.5">
      <c r="A130" s="602">
        <v>130</v>
      </c>
      <c r="B130" s="606" t="s">
        <v>1765</v>
      </c>
      <c r="C130" s="605" t="s">
        <v>2043</v>
      </c>
      <c r="D130" s="604">
        <v>100000</v>
      </c>
      <c r="E130" s="607" t="s">
        <v>968</v>
      </c>
    </row>
    <row r="131" spans="1:5" ht="90">
      <c r="A131" s="602">
        <v>131</v>
      </c>
      <c r="B131" s="606" t="s">
        <v>1247</v>
      </c>
      <c r="C131" s="605" t="s">
        <v>2044</v>
      </c>
      <c r="D131" s="604">
        <v>100000</v>
      </c>
      <c r="E131" s="607" t="s">
        <v>968</v>
      </c>
    </row>
    <row r="132" spans="1:5" ht="67.5">
      <c r="A132" s="602">
        <v>132</v>
      </c>
      <c r="B132" s="606" t="s">
        <v>1764</v>
      </c>
      <c r="C132" s="605" t="s">
        <v>2023</v>
      </c>
      <c r="D132" s="604">
        <v>100000</v>
      </c>
      <c r="E132" s="602" t="s">
        <v>640</v>
      </c>
    </row>
    <row r="133" spans="1:5" ht="67.5">
      <c r="A133" s="602">
        <v>133</v>
      </c>
      <c r="B133" s="606" t="s">
        <v>1322</v>
      </c>
      <c r="C133" s="605" t="s">
        <v>1601</v>
      </c>
      <c r="D133" s="604">
        <v>100000</v>
      </c>
      <c r="E133" s="602" t="s">
        <v>640</v>
      </c>
    </row>
    <row r="134" spans="1:5" ht="67.5">
      <c r="A134" s="602">
        <v>134</v>
      </c>
      <c r="B134" s="606" t="s">
        <v>1263</v>
      </c>
      <c r="C134" s="609" t="s">
        <v>1766</v>
      </c>
      <c r="D134" s="604">
        <v>50000</v>
      </c>
      <c r="E134" s="612" t="s">
        <v>96</v>
      </c>
    </row>
    <row r="135" spans="1:5" ht="67.5">
      <c r="A135" s="602">
        <v>135</v>
      </c>
      <c r="B135" s="606" t="s">
        <v>1265</v>
      </c>
      <c r="C135" s="609" t="s">
        <v>1603</v>
      </c>
      <c r="D135" s="604">
        <v>50000</v>
      </c>
      <c r="E135" s="612" t="s">
        <v>96</v>
      </c>
    </row>
    <row r="136" spans="1:5" ht="45">
      <c r="A136" s="602">
        <v>136</v>
      </c>
      <c r="B136" s="603" t="s">
        <v>1763</v>
      </c>
      <c r="C136" s="602" t="s">
        <v>1977</v>
      </c>
      <c r="D136" s="604">
        <v>200000</v>
      </c>
      <c r="E136" s="612" t="s">
        <v>96</v>
      </c>
    </row>
    <row r="137" spans="1:5" ht="67.5">
      <c r="A137" s="602">
        <v>137</v>
      </c>
      <c r="B137" s="603" t="s">
        <v>1275</v>
      </c>
      <c r="C137" s="605" t="s">
        <v>1604</v>
      </c>
      <c r="D137" s="609">
        <v>1000000</v>
      </c>
      <c r="E137" s="615" t="s">
        <v>526</v>
      </c>
    </row>
    <row r="138" spans="1:5" ht="67.5">
      <c r="A138" s="602">
        <v>138</v>
      </c>
      <c r="B138" s="603" t="s">
        <v>1209</v>
      </c>
      <c r="C138" s="602" t="s">
        <v>1605</v>
      </c>
      <c r="D138" s="609">
        <v>150000</v>
      </c>
      <c r="E138" s="612" t="s">
        <v>15</v>
      </c>
    </row>
    <row r="139" spans="1:5" ht="112.5">
      <c r="A139" s="602">
        <v>139</v>
      </c>
      <c r="B139" s="603" t="s">
        <v>1705</v>
      </c>
      <c r="C139" s="602" t="s">
        <v>2045</v>
      </c>
      <c r="D139" s="609">
        <v>150000</v>
      </c>
      <c r="E139" s="612" t="s">
        <v>15</v>
      </c>
    </row>
    <row r="140" spans="1:5" ht="67.5">
      <c r="A140" s="602">
        <v>140</v>
      </c>
      <c r="B140" s="603" t="s">
        <v>1762</v>
      </c>
      <c r="C140" s="602" t="s">
        <v>1607</v>
      </c>
      <c r="D140" s="609">
        <v>300000</v>
      </c>
      <c r="E140" s="612" t="s">
        <v>15</v>
      </c>
    </row>
    <row r="141" spans="1:5" ht="67.5">
      <c r="A141" s="602">
        <v>141</v>
      </c>
      <c r="B141" s="603" t="s">
        <v>1761</v>
      </c>
      <c r="C141" s="605" t="s">
        <v>1608</v>
      </c>
      <c r="D141" s="609">
        <v>300000</v>
      </c>
      <c r="E141" s="612" t="s">
        <v>15</v>
      </c>
    </row>
    <row r="142" spans="1:5" ht="67.5">
      <c r="A142" s="602">
        <v>142</v>
      </c>
      <c r="B142" s="603" t="s">
        <v>1760</v>
      </c>
      <c r="C142" s="605" t="s">
        <v>2046</v>
      </c>
      <c r="D142" s="609">
        <v>350000</v>
      </c>
      <c r="E142" s="612" t="s">
        <v>15</v>
      </c>
    </row>
    <row r="143" spans="1:5" ht="67.5">
      <c r="A143" s="602">
        <v>143</v>
      </c>
      <c r="B143" s="603" t="s">
        <v>1759</v>
      </c>
      <c r="C143" s="605" t="s">
        <v>2047</v>
      </c>
      <c r="D143" s="609">
        <v>250000</v>
      </c>
      <c r="E143" s="612" t="s">
        <v>15</v>
      </c>
    </row>
    <row r="144" spans="1:5" ht="67.5">
      <c r="A144" s="602">
        <v>144</v>
      </c>
      <c r="B144" s="603" t="s">
        <v>1758</v>
      </c>
      <c r="C144" s="605" t="s">
        <v>2019</v>
      </c>
      <c r="D144" s="609">
        <v>900000</v>
      </c>
      <c r="E144" s="615" t="s">
        <v>609</v>
      </c>
    </row>
    <row r="145" spans="1:5" ht="67.5">
      <c r="A145" s="602">
        <v>145</v>
      </c>
      <c r="B145" s="180" t="s">
        <v>1743</v>
      </c>
      <c r="C145" s="605" t="s">
        <v>1744</v>
      </c>
      <c r="D145" s="609">
        <v>700000</v>
      </c>
      <c r="E145" s="615" t="s">
        <v>1076</v>
      </c>
    </row>
    <row r="146" spans="1:5" ht="67.5">
      <c r="A146" s="602">
        <v>146</v>
      </c>
      <c r="B146" s="603" t="s">
        <v>1757</v>
      </c>
      <c r="C146" s="605" t="s">
        <v>2048</v>
      </c>
      <c r="D146" s="609">
        <v>650000</v>
      </c>
      <c r="E146" s="615" t="s">
        <v>15</v>
      </c>
    </row>
    <row r="147" spans="1:5" ht="45">
      <c r="A147" s="602">
        <v>147</v>
      </c>
      <c r="B147" s="603" t="s">
        <v>1277</v>
      </c>
      <c r="C147" s="602" t="s">
        <v>1604</v>
      </c>
      <c r="D147" s="609">
        <v>3000000</v>
      </c>
      <c r="E147" s="605" t="s">
        <v>525</v>
      </c>
    </row>
    <row r="148" spans="1:5" ht="45">
      <c r="A148" s="602">
        <v>148</v>
      </c>
      <c r="B148" s="603" t="s">
        <v>1617</v>
      </c>
      <c r="C148" s="605" t="s">
        <v>1618</v>
      </c>
      <c r="D148" s="609">
        <v>350000</v>
      </c>
      <c r="E148" s="615" t="s">
        <v>1424</v>
      </c>
    </row>
    <row r="149" spans="1:5" ht="68.25">
      <c r="A149" s="602">
        <v>149</v>
      </c>
      <c r="B149" s="180" t="s">
        <v>1963</v>
      </c>
      <c r="C149" s="618" t="s">
        <v>1971</v>
      </c>
      <c r="D149" s="619">
        <v>200000</v>
      </c>
      <c r="E149" s="605" t="s">
        <v>194</v>
      </c>
    </row>
    <row r="150" spans="1:5" ht="90">
      <c r="A150" s="602">
        <v>150</v>
      </c>
      <c r="B150" s="603" t="s">
        <v>1756</v>
      </c>
      <c r="C150" s="605" t="s">
        <v>2017</v>
      </c>
      <c r="D150" s="609">
        <v>250000</v>
      </c>
      <c r="E150" s="602" t="s">
        <v>530</v>
      </c>
    </row>
    <row r="151" spans="1:5" ht="67.5">
      <c r="A151" s="602">
        <v>151</v>
      </c>
      <c r="B151" s="603" t="s">
        <v>1755</v>
      </c>
      <c r="C151" s="605" t="s">
        <v>1997</v>
      </c>
      <c r="D151" s="604">
        <v>300000</v>
      </c>
      <c r="E151" s="602" t="s">
        <v>66</v>
      </c>
    </row>
    <row r="152" spans="1:5" ht="45">
      <c r="A152" s="602">
        <v>152</v>
      </c>
      <c r="B152" s="180" t="s">
        <v>1754</v>
      </c>
      <c r="C152" s="605" t="s">
        <v>1946</v>
      </c>
      <c r="D152" s="604">
        <v>250000</v>
      </c>
      <c r="E152" s="602" t="s">
        <v>640</v>
      </c>
    </row>
    <row r="153" spans="1:5" ht="45">
      <c r="A153" s="602">
        <v>153</v>
      </c>
      <c r="B153" s="180" t="s">
        <v>1753</v>
      </c>
      <c r="C153" s="605" t="s">
        <v>1557</v>
      </c>
      <c r="D153" s="604">
        <v>150000</v>
      </c>
      <c r="E153" s="602" t="s">
        <v>640</v>
      </c>
    </row>
    <row r="154" spans="1:5" ht="67.5">
      <c r="A154" s="602">
        <v>154</v>
      </c>
      <c r="B154" s="603" t="s">
        <v>1883</v>
      </c>
      <c r="C154" s="609" t="s">
        <v>2018</v>
      </c>
      <c r="D154" s="604">
        <v>270000</v>
      </c>
      <c r="E154" s="602" t="s">
        <v>530</v>
      </c>
    </row>
    <row r="155" spans="1:5" ht="67.5">
      <c r="A155" s="602">
        <v>155</v>
      </c>
      <c r="B155" s="620" t="s">
        <v>1962</v>
      </c>
      <c r="C155" s="609" t="s">
        <v>2048</v>
      </c>
      <c r="D155" s="604">
        <v>330000</v>
      </c>
      <c r="E155" s="615" t="s">
        <v>15</v>
      </c>
    </row>
    <row r="156" spans="1:5" ht="67.5">
      <c r="A156" s="602">
        <v>156</v>
      </c>
      <c r="B156" s="603" t="s">
        <v>1885</v>
      </c>
      <c r="C156" s="602" t="s">
        <v>2002</v>
      </c>
      <c r="D156" s="604">
        <v>210000</v>
      </c>
      <c r="E156" s="602" t="s">
        <v>194</v>
      </c>
    </row>
    <row r="157" spans="1:5" ht="67.5">
      <c r="A157" s="602">
        <v>157</v>
      </c>
      <c r="B157" s="603" t="s">
        <v>1936</v>
      </c>
      <c r="C157" s="609" t="s">
        <v>1983</v>
      </c>
      <c r="D157" s="604">
        <v>120000</v>
      </c>
      <c r="E157" s="602" t="s">
        <v>543</v>
      </c>
    </row>
    <row r="158" spans="1:5" ht="67.5">
      <c r="A158" s="602">
        <v>158</v>
      </c>
      <c r="B158" s="603" t="s">
        <v>1886</v>
      </c>
      <c r="C158" s="609" t="s">
        <v>2000</v>
      </c>
      <c r="D158" s="604">
        <v>360000</v>
      </c>
      <c r="E158" s="602" t="s">
        <v>66</v>
      </c>
    </row>
    <row r="159" spans="1:5" ht="67.5">
      <c r="A159" s="602">
        <v>159</v>
      </c>
      <c r="B159" s="180" t="s">
        <v>1887</v>
      </c>
      <c r="C159" s="609" t="s">
        <v>1623</v>
      </c>
      <c r="D159" s="621">
        <v>300000</v>
      </c>
      <c r="E159" s="602" t="s">
        <v>58</v>
      </c>
    </row>
    <row r="160" spans="1:5" ht="45">
      <c r="A160" s="602">
        <v>160</v>
      </c>
      <c r="B160" s="603" t="s">
        <v>1890</v>
      </c>
      <c r="C160" s="609" t="s">
        <v>1625</v>
      </c>
      <c r="D160" s="621">
        <v>480000</v>
      </c>
      <c r="E160" s="602" t="s">
        <v>640</v>
      </c>
    </row>
    <row r="161" spans="1:5" ht="45">
      <c r="A161" s="602">
        <v>161</v>
      </c>
      <c r="B161" s="603" t="s">
        <v>1888</v>
      </c>
      <c r="C161" s="609" t="s">
        <v>1624</v>
      </c>
      <c r="D161" s="621">
        <v>60000</v>
      </c>
      <c r="E161" s="615" t="s">
        <v>96</v>
      </c>
    </row>
    <row r="162" spans="1:5" ht="90">
      <c r="A162" s="602">
        <v>162</v>
      </c>
      <c r="B162" s="622" t="s">
        <v>1736</v>
      </c>
      <c r="C162" s="609" t="s">
        <v>1747</v>
      </c>
      <c r="D162" s="621">
        <v>350000</v>
      </c>
      <c r="E162" s="615" t="s">
        <v>609</v>
      </c>
    </row>
    <row r="163" spans="1:5" ht="45">
      <c r="A163" s="602">
        <v>163</v>
      </c>
      <c r="B163" s="622" t="s">
        <v>1750</v>
      </c>
      <c r="C163" s="609" t="s">
        <v>965</v>
      </c>
      <c r="D163" s="621">
        <v>691800</v>
      </c>
      <c r="E163" s="609" t="s">
        <v>965</v>
      </c>
    </row>
    <row r="164" spans="1:5" ht="67.5">
      <c r="A164" s="602">
        <v>164</v>
      </c>
      <c r="B164" s="170" t="s">
        <v>1893</v>
      </c>
      <c r="C164" s="602" t="s">
        <v>1952</v>
      </c>
      <c r="D164" s="609">
        <v>800000</v>
      </c>
      <c r="E164" s="602" t="s">
        <v>1742</v>
      </c>
    </row>
    <row r="165" spans="1:5" ht="45">
      <c r="A165" s="602">
        <v>165</v>
      </c>
      <c r="B165" s="180" t="s">
        <v>1498</v>
      </c>
      <c r="C165" s="605" t="s">
        <v>1744</v>
      </c>
      <c r="D165" s="621">
        <v>500000</v>
      </c>
      <c r="E165" s="602" t="s">
        <v>1436</v>
      </c>
    </row>
    <row r="166" spans="1:5" ht="45">
      <c r="A166" s="602">
        <v>166</v>
      </c>
      <c r="B166" s="180" t="s">
        <v>966</v>
      </c>
      <c r="C166" s="602" t="s">
        <v>130</v>
      </c>
      <c r="D166" s="604">
        <v>300000</v>
      </c>
      <c r="E166" s="615" t="s">
        <v>1499</v>
      </c>
    </row>
    <row r="167" spans="1:5" ht="45">
      <c r="A167" s="602">
        <v>167</v>
      </c>
      <c r="B167" s="180" t="s">
        <v>954</v>
      </c>
      <c r="C167" s="615" t="s">
        <v>189</v>
      </c>
      <c r="D167" s="604">
        <v>300000</v>
      </c>
      <c r="E167" s="602" t="s">
        <v>1500</v>
      </c>
    </row>
    <row r="168" spans="1:5" ht="45">
      <c r="A168" s="602">
        <v>168</v>
      </c>
      <c r="B168" s="180" t="s">
        <v>955</v>
      </c>
      <c r="C168" s="604" t="s">
        <v>307</v>
      </c>
      <c r="D168" s="604">
        <v>200000</v>
      </c>
      <c r="E168" s="615" t="s">
        <v>427</v>
      </c>
    </row>
    <row r="169" spans="1:5" ht="45">
      <c r="A169" s="602">
        <v>169</v>
      </c>
      <c r="B169" s="180" t="s">
        <v>956</v>
      </c>
      <c r="C169" s="602" t="s">
        <v>2024</v>
      </c>
      <c r="D169" s="604">
        <v>150000</v>
      </c>
      <c r="E169" s="615" t="s">
        <v>195</v>
      </c>
    </row>
    <row r="170" spans="1:5" ht="45">
      <c r="A170" s="602">
        <v>170</v>
      </c>
      <c r="B170" s="180" t="s">
        <v>982</v>
      </c>
      <c r="C170" s="602" t="s">
        <v>2024</v>
      </c>
      <c r="D170" s="604">
        <v>200000</v>
      </c>
      <c r="E170" s="615" t="s">
        <v>195</v>
      </c>
    </row>
    <row r="171" spans="1:5" ht="67.5">
      <c r="A171" s="602">
        <v>171</v>
      </c>
      <c r="B171" s="180" t="s">
        <v>948</v>
      </c>
      <c r="C171" s="602" t="s">
        <v>2013</v>
      </c>
      <c r="D171" s="604">
        <v>200000</v>
      </c>
      <c r="E171" s="615" t="s">
        <v>58</v>
      </c>
    </row>
    <row r="172" spans="1:5" ht="67.5">
      <c r="A172" s="602">
        <v>172</v>
      </c>
      <c r="B172" s="180" t="s">
        <v>949</v>
      </c>
      <c r="C172" s="602" t="s">
        <v>2001</v>
      </c>
      <c r="D172" s="604">
        <v>200000</v>
      </c>
      <c r="E172" s="615" t="s">
        <v>66</v>
      </c>
    </row>
    <row r="173" spans="1:5" ht="67.5">
      <c r="A173" s="602">
        <v>173</v>
      </c>
      <c r="B173" s="180" t="s">
        <v>950</v>
      </c>
      <c r="C173" s="602" t="s">
        <v>2049</v>
      </c>
      <c r="D173" s="604">
        <v>200000</v>
      </c>
      <c r="E173" s="615" t="s">
        <v>15</v>
      </c>
    </row>
    <row r="174" spans="1:5" ht="67.5">
      <c r="A174" s="602">
        <v>174</v>
      </c>
      <c r="B174" s="180" t="s">
        <v>951</v>
      </c>
      <c r="C174" s="602" t="s">
        <v>1986</v>
      </c>
      <c r="D174" s="604">
        <v>150000</v>
      </c>
      <c r="E174" s="615" t="s">
        <v>429</v>
      </c>
    </row>
    <row r="175" spans="1:5" ht="67.5">
      <c r="A175" s="602">
        <v>175</v>
      </c>
      <c r="B175" s="180" t="s">
        <v>952</v>
      </c>
      <c r="C175" s="615" t="s">
        <v>981</v>
      </c>
      <c r="D175" s="604">
        <v>150000</v>
      </c>
      <c r="E175" s="615" t="s">
        <v>430</v>
      </c>
    </row>
    <row r="176" spans="1:5" ht="67.5">
      <c r="A176" s="602">
        <v>176</v>
      </c>
      <c r="B176" s="180" t="s">
        <v>953</v>
      </c>
      <c r="C176" s="615" t="s">
        <v>305</v>
      </c>
      <c r="D176" s="604">
        <v>60000</v>
      </c>
      <c r="E176" s="615" t="s">
        <v>96</v>
      </c>
    </row>
    <row r="177" spans="1:5" ht="67.5">
      <c r="A177" s="602">
        <v>177</v>
      </c>
      <c r="B177" s="603" t="s">
        <v>1877</v>
      </c>
      <c r="C177" s="609" t="s">
        <v>2019</v>
      </c>
      <c r="D177" s="621">
        <v>100000</v>
      </c>
      <c r="E177" s="615" t="s">
        <v>609</v>
      </c>
    </row>
    <row r="178" spans="1:5" ht="45">
      <c r="A178" s="602">
        <v>178</v>
      </c>
      <c r="B178" s="170" t="s">
        <v>1175</v>
      </c>
      <c r="C178" s="604" t="s">
        <v>401</v>
      </c>
      <c r="D178" s="621">
        <v>150000</v>
      </c>
      <c r="E178" s="615" t="s">
        <v>399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B1:H199"/>
  <sheetViews>
    <sheetView view="pageBreakPreview" zoomScale="90" zoomScaleNormal="90" zoomScaleSheetLayoutView="90" workbookViewId="0">
      <selection activeCell="I147" sqref="I147"/>
    </sheetView>
  </sheetViews>
  <sheetFormatPr defaultColWidth="9" defaultRowHeight="24"/>
  <cols>
    <col min="1" max="1" width="1.140625" style="43" customWidth="1"/>
    <col min="2" max="2" width="5.42578125" style="43" customWidth="1"/>
    <col min="3" max="3" width="65" style="480" customWidth="1"/>
    <col min="4" max="4" width="23.5703125" style="273" customWidth="1"/>
    <col min="5" max="5" width="15" style="273" hidden="1" customWidth="1"/>
    <col min="6" max="6" width="19.42578125" style="110" customWidth="1"/>
    <col min="7" max="7" width="39" style="98" hidden="1" customWidth="1"/>
    <col min="8" max="8" width="39.140625" style="98" hidden="1" customWidth="1"/>
    <col min="9" max="16384" width="9" style="43"/>
  </cols>
  <sheetData>
    <row r="1" spans="2:8" s="308" customFormat="1" ht="85.5" customHeight="1">
      <c r="B1" s="653" t="s">
        <v>1083</v>
      </c>
      <c r="C1" s="653"/>
      <c r="D1" s="653"/>
      <c r="E1" s="653"/>
      <c r="F1" s="653"/>
      <c r="G1" s="653"/>
      <c r="H1" s="653"/>
    </row>
    <row r="2" spans="2:8" ht="21" hidden="1" customHeight="1">
      <c r="C2" s="476"/>
      <c r="D2" s="256">
        <v>38131800</v>
      </c>
      <c r="F2" s="316" t="e">
        <f>SUM(D2-#REF!)</f>
        <v>#REF!</v>
      </c>
      <c r="G2" s="481"/>
    </row>
    <row r="3" spans="2:8" s="134" customFormat="1" ht="11.25" customHeight="1">
      <c r="B3" s="257"/>
      <c r="C3" s="476"/>
      <c r="D3" s="256"/>
      <c r="E3" s="273"/>
      <c r="F3" s="289"/>
      <c r="G3" s="482"/>
      <c r="H3" s="98"/>
    </row>
    <row r="4" spans="2:8" s="134" customFormat="1" ht="24.75" customHeight="1">
      <c r="B4" s="561"/>
      <c r="C4" s="574"/>
      <c r="D4" s="508" t="s">
        <v>5</v>
      </c>
      <c r="E4" s="508" t="s">
        <v>4</v>
      </c>
      <c r="F4" s="509" t="s">
        <v>6</v>
      </c>
      <c r="G4" s="510" t="s">
        <v>1715</v>
      </c>
      <c r="H4" s="509" t="s">
        <v>1698</v>
      </c>
    </row>
    <row r="5" spans="2:8" s="134" customFormat="1" ht="24.75" customHeight="1">
      <c r="B5" s="680">
        <v>38131800</v>
      </c>
      <c r="C5" s="681"/>
      <c r="D5" s="682"/>
      <c r="E5" s="443">
        <f>SUM(E6+E126+E135+E180)</f>
        <v>38131800</v>
      </c>
      <c r="F5" s="544">
        <f>SUM(B5-E5)</f>
        <v>0</v>
      </c>
      <c r="G5" s="543"/>
      <c r="H5" s="563"/>
    </row>
    <row r="6" spans="2:8" s="134" customFormat="1" ht="23.25" customHeight="1">
      <c r="B6" s="658" t="s">
        <v>2</v>
      </c>
      <c r="C6" s="659"/>
      <c r="D6" s="660"/>
      <c r="E6" s="315">
        <f>SUM(E7+E60+E89+E93+E110)</f>
        <v>18950000</v>
      </c>
      <c r="F6" s="512"/>
      <c r="G6" s="514"/>
      <c r="H6" s="557"/>
    </row>
    <row r="7" spans="2:8" s="134" customFormat="1" ht="23.25" customHeight="1">
      <c r="B7" s="661" t="s">
        <v>431</v>
      </c>
      <c r="C7" s="662"/>
      <c r="D7" s="663"/>
      <c r="E7" s="266">
        <f>SUM(E8:E59)</f>
        <v>9520000</v>
      </c>
      <c r="F7" s="292"/>
      <c r="G7" s="516"/>
      <c r="H7" s="558"/>
    </row>
    <row r="8" spans="2:8" s="134" customFormat="1" ht="39.75" customHeight="1">
      <c r="B8" s="157" t="s">
        <v>8</v>
      </c>
      <c r="C8" s="477" t="s">
        <v>1815</v>
      </c>
      <c r="D8" s="352" t="s">
        <v>1478</v>
      </c>
      <c r="E8" s="147">
        <v>150000</v>
      </c>
      <c r="F8" s="352" t="s">
        <v>194</v>
      </c>
      <c r="G8" s="355" t="s">
        <v>1385</v>
      </c>
      <c r="H8" s="146" t="s">
        <v>1626</v>
      </c>
    </row>
    <row r="9" spans="2:8" s="134" customFormat="1" ht="42.75" customHeight="1">
      <c r="B9" s="157" t="s">
        <v>12</v>
      </c>
      <c r="C9" s="477" t="s">
        <v>1816</v>
      </c>
      <c r="D9" s="354" t="s">
        <v>1479</v>
      </c>
      <c r="E9" s="147">
        <v>170000</v>
      </c>
      <c r="F9" s="352" t="s">
        <v>194</v>
      </c>
      <c r="G9" s="355" t="s">
        <v>1387</v>
      </c>
      <c r="H9" s="146" t="s">
        <v>1626</v>
      </c>
    </row>
    <row r="10" spans="2:8" s="134" customFormat="1" ht="41.25" customHeight="1">
      <c r="B10" s="157" t="s">
        <v>16</v>
      </c>
      <c r="C10" s="477" t="s">
        <v>537</v>
      </c>
      <c r="D10" s="352" t="s">
        <v>1480</v>
      </c>
      <c r="E10" s="147">
        <v>200000</v>
      </c>
      <c r="F10" s="352" t="s">
        <v>194</v>
      </c>
      <c r="G10" s="355" t="s">
        <v>1388</v>
      </c>
      <c r="H10" s="146" t="s">
        <v>1626</v>
      </c>
    </row>
    <row r="11" spans="2:8" s="134" customFormat="1" ht="42.75" customHeight="1">
      <c r="B11" s="157" t="s">
        <v>19</v>
      </c>
      <c r="C11" s="478" t="s">
        <v>1817</v>
      </c>
      <c r="D11" s="354" t="s">
        <v>1931</v>
      </c>
      <c r="E11" s="147">
        <v>100000</v>
      </c>
      <c r="F11" s="352" t="s">
        <v>194</v>
      </c>
      <c r="G11" s="355" t="s">
        <v>1390</v>
      </c>
      <c r="H11" s="146" t="s">
        <v>1627</v>
      </c>
    </row>
    <row r="12" spans="2:8" s="134" customFormat="1" ht="63.75" customHeight="1">
      <c r="B12" s="157" t="s">
        <v>22</v>
      </c>
      <c r="C12" s="477" t="s">
        <v>1818</v>
      </c>
      <c r="D12" s="354" t="s">
        <v>1483</v>
      </c>
      <c r="E12" s="147">
        <v>150000</v>
      </c>
      <c r="F12" s="352" t="s">
        <v>194</v>
      </c>
      <c r="G12" s="355" t="s">
        <v>1394</v>
      </c>
      <c r="H12" s="146" t="s">
        <v>1626</v>
      </c>
    </row>
    <row r="13" spans="2:8" s="134" customFormat="1" ht="42.75" customHeight="1">
      <c r="B13" s="157" t="s">
        <v>25</v>
      </c>
      <c r="C13" s="301" t="s">
        <v>1819</v>
      </c>
      <c r="D13" s="352" t="s">
        <v>1484</v>
      </c>
      <c r="E13" s="147">
        <v>200000</v>
      </c>
      <c r="F13" s="352" t="s">
        <v>543</v>
      </c>
      <c r="G13" s="355" t="s">
        <v>1426</v>
      </c>
      <c r="H13" s="146" t="s">
        <v>1626</v>
      </c>
    </row>
    <row r="14" spans="2:8" s="134" customFormat="1" ht="42.75" customHeight="1">
      <c r="B14" s="157" t="s">
        <v>169</v>
      </c>
      <c r="C14" s="301" t="s">
        <v>1905</v>
      </c>
      <c r="D14" s="354" t="s">
        <v>1485</v>
      </c>
      <c r="E14" s="147">
        <v>150000</v>
      </c>
      <c r="F14" s="352" t="s">
        <v>543</v>
      </c>
      <c r="G14" s="355" t="s">
        <v>1428</v>
      </c>
      <c r="H14" s="146" t="s">
        <v>1720</v>
      </c>
    </row>
    <row r="15" spans="2:8" s="134" customFormat="1" ht="41.25" customHeight="1">
      <c r="B15" s="157" t="s">
        <v>441</v>
      </c>
      <c r="C15" s="477" t="s">
        <v>1820</v>
      </c>
      <c r="D15" s="352" t="s">
        <v>1486</v>
      </c>
      <c r="E15" s="147">
        <v>150000</v>
      </c>
      <c r="F15" s="352" t="s">
        <v>543</v>
      </c>
      <c r="G15" s="355" t="s">
        <v>1430</v>
      </c>
      <c r="H15" s="146" t="s">
        <v>1626</v>
      </c>
    </row>
    <row r="16" spans="2:8" s="134" customFormat="1" ht="42.75" customHeight="1">
      <c r="B16" s="157" t="s">
        <v>442</v>
      </c>
      <c r="C16" s="301" t="s">
        <v>1906</v>
      </c>
      <c r="D16" s="354" t="s">
        <v>1484</v>
      </c>
      <c r="E16" s="147">
        <v>250000</v>
      </c>
      <c r="F16" s="352" t="s">
        <v>543</v>
      </c>
      <c r="G16" s="355" t="s">
        <v>1739</v>
      </c>
      <c r="H16" s="146" t="s">
        <v>1631</v>
      </c>
    </row>
    <row r="17" spans="2:8" s="134" customFormat="1" ht="44.25" customHeight="1">
      <c r="B17" s="157" t="s">
        <v>443</v>
      </c>
      <c r="C17" s="301" t="s">
        <v>1822</v>
      </c>
      <c r="D17" s="310" t="s">
        <v>1487</v>
      </c>
      <c r="E17" s="147">
        <v>200000</v>
      </c>
      <c r="F17" s="352" t="s">
        <v>543</v>
      </c>
      <c r="G17" s="355" t="s">
        <v>1433</v>
      </c>
      <c r="H17" s="146" t="s">
        <v>1472</v>
      </c>
    </row>
    <row r="18" spans="2:8" s="134" customFormat="1" ht="39.75" customHeight="1">
      <c r="B18" s="157" t="s">
        <v>444</v>
      </c>
      <c r="C18" s="301" t="s">
        <v>1823</v>
      </c>
      <c r="D18" s="310" t="s">
        <v>1488</v>
      </c>
      <c r="E18" s="147">
        <v>250000</v>
      </c>
      <c r="F18" s="352" t="s">
        <v>543</v>
      </c>
      <c r="G18" s="355" t="s">
        <v>1434</v>
      </c>
      <c r="H18" s="146" t="s">
        <v>1626</v>
      </c>
    </row>
    <row r="19" spans="2:8" s="134" customFormat="1" ht="61.5" customHeight="1">
      <c r="B19" s="157" t="s">
        <v>445</v>
      </c>
      <c r="C19" s="301" t="s">
        <v>1824</v>
      </c>
      <c r="D19" s="354" t="s">
        <v>1489</v>
      </c>
      <c r="E19" s="147">
        <v>150000</v>
      </c>
      <c r="F19" s="352" t="s">
        <v>550</v>
      </c>
      <c r="G19" s="355" t="s">
        <v>1473</v>
      </c>
      <c r="H19" s="146" t="s">
        <v>1474</v>
      </c>
    </row>
    <row r="20" spans="2:8" s="134" customFormat="1" ht="40.5" customHeight="1">
      <c r="B20" s="157" t="s">
        <v>446</v>
      </c>
      <c r="C20" s="478" t="s">
        <v>1825</v>
      </c>
      <c r="D20" s="352" t="s">
        <v>1490</v>
      </c>
      <c r="E20" s="147">
        <v>150000</v>
      </c>
      <c r="F20" s="352" t="s">
        <v>550</v>
      </c>
      <c r="G20" s="355" t="s">
        <v>1338</v>
      </c>
      <c r="H20" s="146" t="s">
        <v>1475</v>
      </c>
    </row>
    <row r="21" spans="2:8" s="134" customFormat="1" ht="65.25" customHeight="1">
      <c r="B21" s="157" t="s">
        <v>447</v>
      </c>
      <c r="C21" s="478" t="s">
        <v>1879</v>
      </c>
      <c r="D21" s="352" t="s">
        <v>1491</v>
      </c>
      <c r="E21" s="147">
        <v>100000</v>
      </c>
      <c r="F21" s="352" t="s">
        <v>550</v>
      </c>
      <c r="G21" s="355" t="s">
        <v>1345</v>
      </c>
      <c r="H21" s="146" t="s">
        <v>1724</v>
      </c>
    </row>
    <row r="22" spans="2:8" s="134" customFormat="1" ht="40.5" customHeight="1">
      <c r="B22" s="157" t="s">
        <v>448</v>
      </c>
      <c r="C22" s="477" t="s">
        <v>1878</v>
      </c>
      <c r="D22" s="354" t="s">
        <v>1911</v>
      </c>
      <c r="E22" s="147">
        <v>150000</v>
      </c>
      <c r="F22" s="352" t="s">
        <v>15</v>
      </c>
      <c r="G22" s="355" t="s">
        <v>1459</v>
      </c>
      <c r="H22" s="146" t="s">
        <v>1626</v>
      </c>
    </row>
    <row r="23" spans="2:8" s="134" customFormat="1" ht="41.25" customHeight="1">
      <c r="B23" s="157" t="s">
        <v>449</v>
      </c>
      <c r="C23" s="477" t="s">
        <v>1827</v>
      </c>
      <c r="D23" s="352" t="s">
        <v>1912</v>
      </c>
      <c r="E23" s="147">
        <v>150000</v>
      </c>
      <c r="F23" s="352" t="s">
        <v>15</v>
      </c>
      <c r="G23" s="355" t="s">
        <v>1191</v>
      </c>
      <c r="H23" s="146" t="s">
        <v>1626</v>
      </c>
    </row>
    <row r="24" spans="2:8" s="134" customFormat="1" ht="41.25" customHeight="1">
      <c r="B24" s="157" t="s">
        <v>450</v>
      </c>
      <c r="C24" s="477" t="s">
        <v>1828</v>
      </c>
      <c r="D24" s="354" t="s">
        <v>1495</v>
      </c>
      <c r="E24" s="487">
        <v>150000</v>
      </c>
      <c r="F24" s="352" t="s">
        <v>15</v>
      </c>
      <c r="G24" s="355" t="s">
        <v>1202</v>
      </c>
      <c r="H24" s="146" t="s">
        <v>1626</v>
      </c>
    </row>
    <row r="25" spans="2:8" s="134" customFormat="1" ht="40.5" customHeight="1">
      <c r="B25" s="157" t="s">
        <v>451</v>
      </c>
      <c r="C25" s="477" t="s">
        <v>1829</v>
      </c>
      <c r="D25" s="309" t="s">
        <v>1502</v>
      </c>
      <c r="E25" s="487">
        <v>150000</v>
      </c>
      <c r="F25" s="352" t="s">
        <v>15</v>
      </c>
      <c r="G25" s="355" t="s">
        <v>1193</v>
      </c>
      <c r="H25" s="146" t="s">
        <v>1626</v>
      </c>
    </row>
    <row r="26" spans="2:8" s="134" customFormat="1" ht="60.75" customHeight="1">
      <c r="B26" s="157" t="s">
        <v>452</v>
      </c>
      <c r="C26" s="477" t="s">
        <v>1880</v>
      </c>
      <c r="D26" s="354" t="s">
        <v>1496</v>
      </c>
      <c r="E26" s="147">
        <v>150000</v>
      </c>
      <c r="F26" s="352" t="s">
        <v>15</v>
      </c>
      <c r="G26" s="355" t="s">
        <v>1208</v>
      </c>
      <c r="H26" s="146" t="s">
        <v>1723</v>
      </c>
    </row>
    <row r="27" spans="2:8" s="134" customFormat="1" ht="42" customHeight="1">
      <c r="B27" s="157" t="s">
        <v>453</v>
      </c>
      <c r="C27" s="477" t="s">
        <v>1881</v>
      </c>
      <c r="D27" s="354" t="s">
        <v>1497</v>
      </c>
      <c r="E27" s="147">
        <v>150000</v>
      </c>
      <c r="F27" s="352" t="s">
        <v>15</v>
      </c>
      <c r="G27" s="355" t="s">
        <v>1700</v>
      </c>
      <c r="H27" s="146" t="s">
        <v>1626</v>
      </c>
    </row>
    <row r="28" spans="2:8" s="134" customFormat="1" ht="40.5" customHeight="1">
      <c r="B28" s="157" t="s">
        <v>454</v>
      </c>
      <c r="C28" s="477" t="s">
        <v>1830</v>
      </c>
      <c r="D28" s="352" t="s">
        <v>1716</v>
      </c>
      <c r="E28" s="487">
        <v>150000</v>
      </c>
      <c r="F28" s="352" t="s">
        <v>15</v>
      </c>
      <c r="G28" s="355" t="s">
        <v>1198</v>
      </c>
      <c r="H28" s="146" t="s">
        <v>1626</v>
      </c>
    </row>
    <row r="29" spans="2:8" s="134" customFormat="1" ht="39" customHeight="1">
      <c r="B29" s="157" t="s">
        <v>455</v>
      </c>
      <c r="C29" s="477" t="s">
        <v>1831</v>
      </c>
      <c r="D29" s="352" t="s">
        <v>1503</v>
      </c>
      <c r="E29" s="147">
        <v>100000</v>
      </c>
      <c r="F29" s="352" t="s">
        <v>15</v>
      </c>
      <c r="G29" s="355" t="s">
        <v>1553</v>
      </c>
      <c r="H29" s="146" t="s">
        <v>1634</v>
      </c>
    </row>
    <row r="30" spans="2:8" s="134" customFormat="1" ht="40.5" customHeight="1">
      <c r="B30" s="157" t="s">
        <v>456</v>
      </c>
      <c r="C30" s="477" t="s">
        <v>1832</v>
      </c>
      <c r="D30" s="354" t="s">
        <v>1913</v>
      </c>
      <c r="E30" s="147">
        <v>100000</v>
      </c>
      <c r="F30" s="352" t="s">
        <v>15</v>
      </c>
      <c r="G30" s="355" t="s">
        <v>1206</v>
      </c>
      <c r="H30" s="146" t="s">
        <v>1725</v>
      </c>
    </row>
    <row r="31" spans="2:8" s="134" customFormat="1" ht="40.5" customHeight="1">
      <c r="B31" s="157" t="s">
        <v>457</v>
      </c>
      <c r="C31" s="477" t="s">
        <v>1833</v>
      </c>
      <c r="D31" s="354" t="s">
        <v>1505</v>
      </c>
      <c r="E31" s="147">
        <v>150000</v>
      </c>
      <c r="F31" s="352" t="s">
        <v>15</v>
      </c>
      <c r="G31" s="355" t="s">
        <v>1701</v>
      </c>
      <c r="H31" s="146" t="s">
        <v>1626</v>
      </c>
    </row>
    <row r="32" spans="2:8" s="134" customFormat="1" ht="40.5" customHeight="1">
      <c r="B32" s="157" t="s">
        <v>458</v>
      </c>
      <c r="C32" s="477" t="s">
        <v>1834</v>
      </c>
      <c r="D32" s="354" t="s">
        <v>1914</v>
      </c>
      <c r="E32" s="487">
        <v>150000</v>
      </c>
      <c r="F32" s="352" t="s">
        <v>15</v>
      </c>
      <c r="G32" s="355" t="s">
        <v>1211</v>
      </c>
      <c r="H32" s="146" t="s">
        <v>1637</v>
      </c>
    </row>
    <row r="33" spans="2:8" s="134" customFormat="1" ht="43.5" customHeight="1">
      <c r="B33" s="157" t="s">
        <v>459</v>
      </c>
      <c r="C33" s="477" t="s">
        <v>1835</v>
      </c>
      <c r="D33" s="354" t="s">
        <v>1507</v>
      </c>
      <c r="E33" s="147">
        <v>100000</v>
      </c>
      <c r="F33" s="352" t="s">
        <v>15</v>
      </c>
      <c r="G33" s="355" t="s">
        <v>1224</v>
      </c>
      <c r="H33" s="146" t="s">
        <v>1638</v>
      </c>
    </row>
    <row r="34" spans="2:8" s="134" customFormat="1" ht="42" customHeight="1">
      <c r="B34" s="157" t="s">
        <v>460</v>
      </c>
      <c r="C34" s="477" t="s">
        <v>1836</v>
      </c>
      <c r="D34" s="352" t="s">
        <v>1508</v>
      </c>
      <c r="E34" s="487">
        <v>150000</v>
      </c>
      <c r="F34" s="352" t="s">
        <v>58</v>
      </c>
      <c r="G34" s="355" t="s">
        <v>1165</v>
      </c>
      <c r="H34" s="146" t="s">
        <v>1639</v>
      </c>
    </row>
    <row r="35" spans="2:8" s="134" customFormat="1" ht="39.75" customHeight="1">
      <c r="B35" s="157" t="s">
        <v>461</v>
      </c>
      <c r="C35" s="477" t="s">
        <v>1837</v>
      </c>
      <c r="D35" s="360" t="s">
        <v>892</v>
      </c>
      <c r="E35" s="147">
        <v>100000</v>
      </c>
      <c r="F35" s="352" t="s">
        <v>58</v>
      </c>
      <c r="G35" s="355" t="s">
        <v>1121</v>
      </c>
      <c r="H35" s="146" t="s">
        <v>1915</v>
      </c>
    </row>
    <row r="36" spans="2:8" s="134" customFormat="1" ht="43.5" customHeight="1">
      <c r="B36" s="157" t="s">
        <v>462</v>
      </c>
      <c r="C36" s="477" t="s">
        <v>1838</v>
      </c>
      <c r="D36" s="352" t="s">
        <v>1510</v>
      </c>
      <c r="E36" s="147">
        <v>150000</v>
      </c>
      <c r="F36" s="352" t="s">
        <v>58</v>
      </c>
      <c r="G36" s="355" t="s">
        <v>1152</v>
      </c>
      <c r="H36" s="146" t="s">
        <v>1626</v>
      </c>
    </row>
    <row r="37" spans="2:8" s="134" customFormat="1" ht="77.25" customHeight="1">
      <c r="B37" s="157" t="s">
        <v>463</v>
      </c>
      <c r="C37" s="503" t="s">
        <v>1839</v>
      </c>
      <c r="D37" s="352" t="s">
        <v>1511</v>
      </c>
      <c r="E37" s="147">
        <v>200000</v>
      </c>
      <c r="F37" s="352" t="s">
        <v>58</v>
      </c>
      <c r="G37" s="355" t="s">
        <v>1131</v>
      </c>
      <c r="H37" s="146" t="s">
        <v>1626</v>
      </c>
    </row>
    <row r="38" spans="2:8" s="134" customFormat="1" ht="40.5" customHeight="1">
      <c r="B38" s="157" t="s">
        <v>464</v>
      </c>
      <c r="C38" s="477" t="s">
        <v>1840</v>
      </c>
      <c r="D38" s="352" t="s">
        <v>1512</v>
      </c>
      <c r="E38" s="147">
        <v>150000</v>
      </c>
      <c r="F38" s="352" t="s">
        <v>58</v>
      </c>
      <c r="G38" s="355" t="s">
        <v>1168</v>
      </c>
      <c r="H38" s="146" t="s">
        <v>1642</v>
      </c>
    </row>
    <row r="39" spans="2:8" s="134" customFormat="1" ht="63.75" customHeight="1">
      <c r="B39" s="157" t="s">
        <v>465</v>
      </c>
      <c r="C39" s="478" t="s">
        <v>1841</v>
      </c>
      <c r="D39" s="352" t="s">
        <v>1514</v>
      </c>
      <c r="E39" s="147">
        <v>200000</v>
      </c>
      <c r="F39" s="352" t="s">
        <v>58</v>
      </c>
      <c r="G39" s="355" t="s">
        <v>1122</v>
      </c>
      <c r="H39" s="99" t="s">
        <v>1643</v>
      </c>
    </row>
    <row r="40" spans="2:8" s="134" customFormat="1" ht="44.25" customHeight="1">
      <c r="B40" s="157" t="s">
        <v>466</v>
      </c>
      <c r="C40" s="477" t="s">
        <v>1842</v>
      </c>
      <c r="D40" s="352" t="s">
        <v>1513</v>
      </c>
      <c r="E40" s="147">
        <v>250000</v>
      </c>
      <c r="F40" s="352" t="s">
        <v>58</v>
      </c>
      <c r="G40" s="355" t="s">
        <v>1125</v>
      </c>
      <c r="H40" s="146" t="s">
        <v>1626</v>
      </c>
    </row>
    <row r="41" spans="2:8" s="134" customFormat="1" ht="60" customHeight="1">
      <c r="B41" s="157" t="s">
        <v>467</v>
      </c>
      <c r="C41" s="301" t="s">
        <v>1843</v>
      </c>
      <c r="D41" s="352" t="s">
        <v>1515</v>
      </c>
      <c r="E41" s="147">
        <v>150000</v>
      </c>
      <c r="F41" s="352" t="s">
        <v>58</v>
      </c>
      <c r="G41" s="355" t="s">
        <v>1184</v>
      </c>
      <c r="H41" s="146" t="s">
        <v>1626</v>
      </c>
    </row>
    <row r="42" spans="2:8" s="134" customFormat="1" ht="57.75" customHeight="1">
      <c r="B42" s="157" t="s">
        <v>468</v>
      </c>
      <c r="C42" s="478" t="s">
        <v>1844</v>
      </c>
      <c r="D42" s="352" t="s">
        <v>1516</v>
      </c>
      <c r="E42" s="147">
        <v>150000</v>
      </c>
      <c r="F42" s="352" t="s">
        <v>58</v>
      </c>
      <c r="G42" s="355" t="s">
        <v>1115</v>
      </c>
      <c r="H42" s="146" t="s">
        <v>1644</v>
      </c>
    </row>
    <row r="43" spans="2:8" s="134" customFormat="1" ht="43.5" customHeight="1">
      <c r="B43" s="157" t="s">
        <v>469</v>
      </c>
      <c r="C43" s="477" t="s">
        <v>1159</v>
      </c>
      <c r="D43" s="352" t="s">
        <v>1517</v>
      </c>
      <c r="E43" s="147">
        <v>150000</v>
      </c>
      <c r="F43" s="352" t="s">
        <v>58</v>
      </c>
      <c r="G43" s="355" t="s">
        <v>1160</v>
      </c>
      <c r="H43" s="146" t="s">
        <v>1645</v>
      </c>
    </row>
    <row r="44" spans="2:8" s="134" customFormat="1" ht="42.75" customHeight="1">
      <c r="B44" s="157" t="s">
        <v>470</v>
      </c>
      <c r="C44" s="477" t="s">
        <v>1845</v>
      </c>
      <c r="D44" s="352" t="s">
        <v>1518</v>
      </c>
      <c r="E44" s="147">
        <v>200000</v>
      </c>
      <c r="F44" s="352" t="s">
        <v>58</v>
      </c>
      <c r="G44" s="355" t="s">
        <v>1182</v>
      </c>
      <c r="H44" s="146" t="s">
        <v>1726</v>
      </c>
    </row>
    <row r="45" spans="2:8" s="134" customFormat="1" ht="40.5" customHeight="1">
      <c r="B45" s="157" t="s">
        <v>471</v>
      </c>
      <c r="C45" s="477" t="s">
        <v>1846</v>
      </c>
      <c r="D45" s="352" t="s">
        <v>1519</v>
      </c>
      <c r="E45" s="147">
        <v>200000</v>
      </c>
      <c r="F45" s="352" t="s">
        <v>58</v>
      </c>
      <c r="G45" s="355" t="s">
        <v>1119</v>
      </c>
      <c r="H45" s="146" t="s">
        <v>1646</v>
      </c>
    </row>
    <row r="46" spans="2:8" s="134" customFormat="1" ht="63" customHeight="1">
      <c r="B46" s="157" t="s">
        <v>472</v>
      </c>
      <c r="C46" s="477" t="s">
        <v>1847</v>
      </c>
      <c r="D46" s="352" t="s">
        <v>1521</v>
      </c>
      <c r="E46" s="147">
        <v>200000</v>
      </c>
      <c r="F46" s="352" t="s">
        <v>58</v>
      </c>
      <c r="G46" s="355" t="s">
        <v>1139</v>
      </c>
      <c r="H46" s="146" t="s">
        <v>1728</v>
      </c>
    </row>
    <row r="47" spans="2:8" s="134" customFormat="1" ht="42" customHeight="1">
      <c r="B47" s="157" t="s">
        <v>473</v>
      </c>
      <c r="C47" s="478" t="s">
        <v>1848</v>
      </c>
      <c r="D47" s="352" t="s">
        <v>710</v>
      </c>
      <c r="E47" s="147">
        <v>150000</v>
      </c>
      <c r="F47" s="352" t="s">
        <v>58</v>
      </c>
      <c r="G47" s="355" t="s">
        <v>1170</v>
      </c>
      <c r="H47" s="146" t="s">
        <v>1891</v>
      </c>
    </row>
    <row r="48" spans="2:8" s="134" customFormat="1" ht="38.25" customHeight="1">
      <c r="B48" s="157" t="s">
        <v>474</v>
      </c>
      <c r="C48" s="301" t="s">
        <v>1856</v>
      </c>
      <c r="D48" s="352" t="s">
        <v>1522</v>
      </c>
      <c r="E48" s="147">
        <v>150000</v>
      </c>
      <c r="F48" s="352" t="s">
        <v>640</v>
      </c>
      <c r="G48" s="355" t="s">
        <v>1290</v>
      </c>
      <c r="H48" s="146" t="s">
        <v>1650</v>
      </c>
    </row>
    <row r="49" spans="2:8" s="134" customFormat="1" ht="39.75" customHeight="1">
      <c r="B49" s="157" t="s">
        <v>475</v>
      </c>
      <c r="C49" s="301" t="s">
        <v>1944</v>
      </c>
      <c r="D49" s="352" t="s">
        <v>1524</v>
      </c>
      <c r="E49" s="147">
        <v>150000</v>
      </c>
      <c r="F49" s="352" t="s">
        <v>640</v>
      </c>
      <c r="G49" s="355" t="s">
        <v>1294</v>
      </c>
      <c r="H49" s="146" t="s">
        <v>1652</v>
      </c>
    </row>
    <row r="50" spans="2:8" s="134" customFormat="1" ht="39" customHeight="1">
      <c r="B50" s="157" t="s">
        <v>476</v>
      </c>
      <c r="C50" s="477" t="s">
        <v>1850</v>
      </c>
      <c r="D50" s="352" t="s">
        <v>1525</v>
      </c>
      <c r="E50" s="147">
        <v>150000</v>
      </c>
      <c r="F50" s="352" t="s">
        <v>640</v>
      </c>
      <c r="G50" s="355" t="s">
        <v>1296</v>
      </c>
      <c r="H50" s="146" t="s">
        <v>1653</v>
      </c>
    </row>
    <row r="51" spans="2:8" s="134" customFormat="1" ht="40.5" customHeight="1">
      <c r="B51" s="157" t="s">
        <v>522</v>
      </c>
      <c r="C51" s="477" t="s">
        <v>1851</v>
      </c>
      <c r="D51" s="352" t="s">
        <v>1526</v>
      </c>
      <c r="E51" s="147">
        <v>150000</v>
      </c>
      <c r="F51" s="360" t="s">
        <v>96</v>
      </c>
      <c r="G51" s="355" t="s">
        <v>1256</v>
      </c>
      <c r="H51" s="146" t="s">
        <v>1626</v>
      </c>
    </row>
    <row r="52" spans="2:8" s="134" customFormat="1" ht="41.25" customHeight="1">
      <c r="B52" s="157" t="s">
        <v>681</v>
      </c>
      <c r="C52" s="478" t="s">
        <v>1852</v>
      </c>
      <c r="D52" s="352" t="s">
        <v>648</v>
      </c>
      <c r="E52" s="487">
        <v>200000</v>
      </c>
      <c r="F52" s="360" t="s">
        <v>96</v>
      </c>
      <c r="G52" s="355" t="s">
        <v>1258</v>
      </c>
      <c r="H52" s="146" t="s">
        <v>1910</v>
      </c>
    </row>
    <row r="53" spans="2:8" s="134" customFormat="1" ht="42.75" customHeight="1">
      <c r="B53" s="157" t="s">
        <v>682</v>
      </c>
      <c r="C53" s="477" t="s">
        <v>1857</v>
      </c>
      <c r="D53" s="357" t="s">
        <v>905</v>
      </c>
      <c r="E53" s="487">
        <v>500000</v>
      </c>
      <c r="F53" s="352" t="s">
        <v>523</v>
      </c>
      <c r="G53" s="355"/>
      <c r="H53" s="146" t="s">
        <v>1898</v>
      </c>
    </row>
    <row r="54" spans="2:8" s="134" customFormat="1" ht="43.5" customHeight="1">
      <c r="B54" s="157" t="s">
        <v>683</v>
      </c>
      <c r="C54" s="477" t="s">
        <v>1882</v>
      </c>
      <c r="D54" s="354" t="s">
        <v>1527</v>
      </c>
      <c r="E54" s="147">
        <v>300000</v>
      </c>
      <c r="F54" s="352" t="s">
        <v>528</v>
      </c>
      <c r="G54" s="355" t="s">
        <v>1109</v>
      </c>
      <c r="H54" s="146" t="s">
        <v>1655</v>
      </c>
    </row>
    <row r="55" spans="2:8" s="134" customFormat="1" ht="45" customHeight="1">
      <c r="B55" s="157" t="s">
        <v>684</v>
      </c>
      <c r="C55" s="479" t="s">
        <v>1853</v>
      </c>
      <c r="D55" s="352" t="s">
        <v>1916</v>
      </c>
      <c r="E55" s="487">
        <v>900000</v>
      </c>
      <c r="F55" s="352" t="s">
        <v>607</v>
      </c>
      <c r="G55" s="355" t="s">
        <v>1103</v>
      </c>
      <c r="H55" s="146" t="s">
        <v>1656</v>
      </c>
    </row>
    <row r="56" spans="2:8" s="134" customFormat="1" ht="62.25" customHeight="1">
      <c r="B56" s="157" t="s">
        <v>685</v>
      </c>
      <c r="C56" s="477" t="s">
        <v>1854</v>
      </c>
      <c r="D56" s="352" t="s">
        <v>1917</v>
      </c>
      <c r="E56" s="147">
        <v>150000</v>
      </c>
      <c r="F56" s="352" t="s">
        <v>607</v>
      </c>
      <c r="G56" s="355" t="s">
        <v>1108</v>
      </c>
      <c r="H56" s="146" t="s">
        <v>1657</v>
      </c>
    </row>
    <row r="57" spans="2:8" s="134" customFormat="1" ht="50.25" customHeight="1">
      <c r="B57" s="157" t="s">
        <v>686</v>
      </c>
      <c r="C57" s="477" t="s">
        <v>1855</v>
      </c>
      <c r="D57" s="352" t="s">
        <v>1530</v>
      </c>
      <c r="E57" s="487">
        <v>100000</v>
      </c>
      <c r="F57" s="352" t="s">
        <v>607</v>
      </c>
      <c r="G57" s="355" t="s">
        <v>1105</v>
      </c>
      <c r="H57" s="146" t="s">
        <v>1658</v>
      </c>
    </row>
    <row r="58" spans="2:8" s="134" customFormat="1" ht="63" customHeight="1">
      <c r="B58" s="157" t="s">
        <v>687</v>
      </c>
      <c r="C58" s="477" t="s">
        <v>1949</v>
      </c>
      <c r="D58" s="352" t="s">
        <v>1531</v>
      </c>
      <c r="E58" s="147">
        <v>200000</v>
      </c>
      <c r="F58" s="352" t="s">
        <v>607</v>
      </c>
      <c r="G58" s="355" t="s">
        <v>1703</v>
      </c>
      <c r="H58" s="146" t="s">
        <v>1717</v>
      </c>
    </row>
    <row r="59" spans="2:8" s="134" customFormat="1" ht="87" customHeight="1">
      <c r="B59" s="157" t="s">
        <v>688</v>
      </c>
      <c r="C59" s="477" t="s">
        <v>1279</v>
      </c>
      <c r="D59" s="354" t="s">
        <v>1532</v>
      </c>
      <c r="E59" s="147">
        <v>150000</v>
      </c>
      <c r="F59" s="352" t="s">
        <v>530</v>
      </c>
      <c r="G59" s="355" t="s">
        <v>1280</v>
      </c>
      <c r="H59" s="146" t="s">
        <v>1660</v>
      </c>
    </row>
    <row r="60" spans="2:8" s="134" customFormat="1" ht="43.5" customHeight="1">
      <c r="B60" s="661" t="s">
        <v>1876</v>
      </c>
      <c r="C60" s="662"/>
      <c r="D60" s="663"/>
      <c r="E60" s="361">
        <f>SUM(E61:E88)</f>
        <v>5100000</v>
      </c>
      <c r="F60" s="521"/>
      <c r="G60" s="549"/>
      <c r="H60" s="549"/>
    </row>
    <row r="61" spans="2:8" s="134" customFormat="1" ht="39.75" customHeight="1">
      <c r="B61" s="157" t="s">
        <v>29</v>
      </c>
      <c r="C61" s="477" t="s">
        <v>1395</v>
      </c>
      <c r="D61" s="352" t="s">
        <v>1918</v>
      </c>
      <c r="E61" s="147">
        <v>150000</v>
      </c>
      <c r="F61" s="352" t="s">
        <v>194</v>
      </c>
      <c r="G61" s="355" t="s">
        <v>1396</v>
      </c>
      <c r="H61" s="146" t="s">
        <v>1626</v>
      </c>
    </row>
    <row r="62" spans="2:8" s="134" customFormat="1" ht="40.5" customHeight="1">
      <c r="B62" s="157" t="s">
        <v>31</v>
      </c>
      <c r="C62" s="477" t="s">
        <v>1791</v>
      </c>
      <c r="D62" s="363" t="s">
        <v>1482</v>
      </c>
      <c r="E62" s="147">
        <v>200000</v>
      </c>
      <c r="F62" s="352" t="s">
        <v>194</v>
      </c>
      <c r="G62" s="355" t="s">
        <v>1392</v>
      </c>
      <c r="H62" s="146" t="s">
        <v>1626</v>
      </c>
    </row>
    <row r="63" spans="2:8" s="134" customFormat="1" ht="40.5" customHeight="1">
      <c r="B63" s="157" t="s">
        <v>34</v>
      </c>
      <c r="C63" s="477" t="s">
        <v>1792</v>
      </c>
      <c r="D63" s="363" t="s">
        <v>1534</v>
      </c>
      <c r="E63" s="147">
        <v>150000</v>
      </c>
      <c r="F63" s="352" t="s">
        <v>194</v>
      </c>
      <c r="G63" s="355" t="s">
        <v>1398</v>
      </c>
      <c r="H63" s="146" t="s">
        <v>1661</v>
      </c>
    </row>
    <row r="64" spans="2:8" s="134" customFormat="1" ht="45" customHeight="1">
      <c r="B64" s="157" t="s">
        <v>38</v>
      </c>
      <c r="C64" s="478" t="s">
        <v>1793</v>
      </c>
      <c r="D64" s="354" t="s">
        <v>1535</v>
      </c>
      <c r="E64" s="147">
        <v>150000</v>
      </c>
      <c r="F64" s="352" t="s">
        <v>194</v>
      </c>
      <c r="G64" s="355" t="s">
        <v>1400</v>
      </c>
      <c r="H64" s="146" t="s">
        <v>1730</v>
      </c>
    </row>
    <row r="65" spans="2:8" s="134" customFormat="1" ht="62.25" customHeight="1">
      <c r="B65" s="157" t="s">
        <v>41</v>
      </c>
      <c r="C65" s="477" t="s">
        <v>1401</v>
      </c>
      <c r="D65" s="352" t="s">
        <v>662</v>
      </c>
      <c r="E65" s="487">
        <v>150000</v>
      </c>
      <c r="F65" s="352" t="s">
        <v>194</v>
      </c>
      <c r="G65" s="355" t="s">
        <v>1402</v>
      </c>
      <c r="H65" s="146" t="s">
        <v>1899</v>
      </c>
    </row>
    <row r="66" spans="2:8" s="134" customFormat="1" ht="42" customHeight="1">
      <c r="B66" s="157" t="s">
        <v>44</v>
      </c>
      <c r="C66" s="478" t="s">
        <v>1794</v>
      </c>
      <c r="D66" s="555" t="s">
        <v>1480</v>
      </c>
      <c r="E66" s="147">
        <v>200000</v>
      </c>
      <c r="F66" s="352" t="s">
        <v>194</v>
      </c>
      <c r="G66" s="355" t="s">
        <v>1403</v>
      </c>
      <c r="H66" s="146" t="s">
        <v>1664</v>
      </c>
    </row>
    <row r="67" spans="2:8" s="134" customFormat="1" ht="45" customHeight="1">
      <c r="B67" s="157" t="s">
        <v>47</v>
      </c>
      <c r="C67" s="301" t="s">
        <v>1795</v>
      </c>
      <c r="D67" s="352" t="s">
        <v>542</v>
      </c>
      <c r="E67" s="147">
        <v>150000</v>
      </c>
      <c r="F67" s="352" t="s">
        <v>543</v>
      </c>
      <c r="G67" s="355" t="s">
        <v>1439</v>
      </c>
      <c r="H67" s="146" t="s">
        <v>1900</v>
      </c>
    </row>
    <row r="68" spans="2:8" s="134" customFormat="1" ht="45" customHeight="1">
      <c r="B68" s="157" t="s">
        <v>207</v>
      </c>
      <c r="C68" s="477" t="s">
        <v>1330</v>
      </c>
      <c r="D68" s="352" t="s">
        <v>1536</v>
      </c>
      <c r="E68" s="147">
        <v>150000</v>
      </c>
      <c r="F68" s="352" t="s">
        <v>550</v>
      </c>
      <c r="G68" s="355" t="s">
        <v>1331</v>
      </c>
      <c r="H68" s="146" t="s">
        <v>1666</v>
      </c>
    </row>
    <row r="69" spans="2:8" s="134" customFormat="1" ht="63.75" customHeight="1">
      <c r="B69" s="157" t="s">
        <v>50</v>
      </c>
      <c r="C69" s="478" t="s">
        <v>1796</v>
      </c>
      <c r="D69" s="363" t="s">
        <v>1537</v>
      </c>
      <c r="E69" s="487">
        <v>150000</v>
      </c>
      <c r="F69" s="352" t="s">
        <v>66</v>
      </c>
      <c r="G69" s="355" t="s">
        <v>1357</v>
      </c>
      <c r="H69" s="146" t="s">
        <v>1731</v>
      </c>
    </row>
    <row r="70" spans="2:8" s="134" customFormat="1" ht="45" customHeight="1">
      <c r="B70" s="157" t="s">
        <v>477</v>
      </c>
      <c r="C70" s="477" t="s">
        <v>1797</v>
      </c>
      <c r="D70" s="354" t="s">
        <v>1538</v>
      </c>
      <c r="E70" s="147">
        <v>150000</v>
      </c>
      <c r="F70" s="352" t="s">
        <v>66</v>
      </c>
      <c r="G70" s="355" t="s">
        <v>1325</v>
      </c>
      <c r="H70" s="146" t="s">
        <v>1732</v>
      </c>
    </row>
    <row r="71" spans="2:8" s="134" customFormat="1" ht="44.25" customHeight="1">
      <c r="B71" s="157" t="s">
        <v>478</v>
      </c>
      <c r="C71" s="477" t="s">
        <v>1798</v>
      </c>
      <c r="D71" s="354" t="s">
        <v>1539</v>
      </c>
      <c r="E71" s="487">
        <v>150000</v>
      </c>
      <c r="F71" s="352" t="s">
        <v>66</v>
      </c>
      <c r="G71" s="355" t="s">
        <v>1347</v>
      </c>
      <c r="H71" s="146" t="s">
        <v>1639</v>
      </c>
    </row>
    <row r="72" spans="2:8" s="134" customFormat="1" ht="42" customHeight="1">
      <c r="B72" s="157" t="s">
        <v>479</v>
      </c>
      <c r="C72" s="477" t="s">
        <v>1799</v>
      </c>
      <c r="D72" s="354" t="s">
        <v>1540</v>
      </c>
      <c r="E72" s="147">
        <v>150000</v>
      </c>
      <c r="F72" s="352" t="s">
        <v>66</v>
      </c>
      <c r="G72" s="355" t="s">
        <v>1340</v>
      </c>
      <c r="H72" s="146" t="s">
        <v>1626</v>
      </c>
    </row>
    <row r="73" spans="2:8" s="134" customFormat="1" ht="42.75" customHeight="1">
      <c r="B73" s="157" t="s">
        <v>480</v>
      </c>
      <c r="C73" s="301" t="s">
        <v>1800</v>
      </c>
      <c r="D73" s="310" t="s">
        <v>1541</v>
      </c>
      <c r="E73" s="147">
        <v>150000</v>
      </c>
      <c r="F73" s="352" t="s">
        <v>66</v>
      </c>
      <c r="G73" s="355" t="s">
        <v>1352</v>
      </c>
      <c r="H73" s="146" t="s">
        <v>1626</v>
      </c>
    </row>
    <row r="74" spans="2:8" s="134" customFormat="1" ht="60.75" customHeight="1">
      <c r="B74" s="157" t="s">
        <v>481</v>
      </c>
      <c r="C74" s="301" t="s">
        <v>1801</v>
      </c>
      <c r="D74" s="555" t="s">
        <v>1542</v>
      </c>
      <c r="E74" s="147">
        <v>200000</v>
      </c>
      <c r="F74" s="352" t="s">
        <v>66</v>
      </c>
      <c r="G74" s="355" t="s">
        <v>1337</v>
      </c>
      <c r="H74" s="146" t="s">
        <v>1626</v>
      </c>
    </row>
    <row r="75" spans="2:8" s="134" customFormat="1" ht="80.25" customHeight="1">
      <c r="B75" s="157" t="s">
        <v>482</v>
      </c>
      <c r="C75" s="503" t="s">
        <v>1802</v>
      </c>
      <c r="D75" s="354" t="s">
        <v>1543</v>
      </c>
      <c r="E75" s="147">
        <v>150000</v>
      </c>
      <c r="F75" s="352" t="s">
        <v>66</v>
      </c>
      <c r="G75" s="355" t="s">
        <v>1349</v>
      </c>
      <c r="H75" s="146" t="s">
        <v>1626</v>
      </c>
    </row>
    <row r="76" spans="2:8" s="134" customFormat="1" ht="40.5" customHeight="1">
      <c r="B76" s="157" t="s">
        <v>483</v>
      </c>
      <c r="C76" s="477" t="s">
        <v>1803</v>
      </c>
      <c r="D76" s="354" t="s">
        <v>1544</v>
      </c>
      <c r="E76" s="147">
        <v>200000</v>
      </c>
      <c r="F76" s="352" t="s">
        <v>66</v>
      </c>
      <c r="G76" s="355" t="s">
        <v>1327</v>
      </c>
      <c r="H76" s="146" t="s">
        <v>1626</v>
      </c>
    </row>
    <row r="77" spans="2:8" s="134" customFormat="1" ht="42" customHeight="1">
      <c r="B77" s="157" t="s">
        <v>484</v>
      </c>
      <c r="C77" s="477" t="s">
        <v>1804</v>
      </c>
      <c r="D77" s="363" t="s">
        <v>1545</v>
      </c>
      <c r="E77" s="147">
        <v>150000</v>
      </c>
      <c r="F77" s="352" t="s">
        <v>15</v>
      </c>
      <c r="G77" s="355" t="s">
        <v>1222</v>
      </c>
      <c r="H77" s="146" t="s">
        <v>1626</v>
      </c>
    </row>
    <row r="78" spans="2:8" s="134" customFormat="1" ht="44.25" customHeight="1">
      <c r="B78" s="157" t="s">
        <v>485</v>
      </c>
      <c r="C78" s="477" t="s">
        <v>1805</v>
      </c>
      <c r="D78" s="363" t="s">
        <v>1939</v>
      </c>
      <c r="E78" s="147">
        <v>150000</v>
      </c>
      <c r="F78" s="352" t="s">
        <v>15</v>
      </c>
      <c r="G78" s="355" t="s">
        <v>1187</v>
      </c>
      <c r="H78" s="146" t="s">
        <v>1626</v>
      </c>
    </row>
    <row r="79" spans="2:8" s="134" customFormat="1" ht="41.25" customHeight="1">
      <c r="B79" s="157" t="s">
        <v>486</v>
      </c>
      <c r="C79" s="477" t="s">
        <v>1806</v>
      </c>
      <c r="D79" s="360" t="s">
        <v>575</v>
      </c>
      <c r="E79" s="487">
        <v>200000</v>
      </c>
      <c r="F79" s="352" t="s">
        <v>15</v>
      </c>
      <c r="G79" s="355" t="s">
        <v>1200</v>
      </c>
      <c r="H79" s="146" t="s">
        <v>1897</v>
      </c>
    </row>
    <row r="80" spans="2:8" s="134" customFormat="1" ht="61.5" customHeight="1">
      <c r="B80" s="157" t="s">
        <v>487</v>
      </c>
      <c r="C80" s="477" t="s">
        <v>1807</v>
      </c>
      <c r="D80" s="363" t="s">
        <v>1547</v>
      </c>
      <c r="E80" s="147">
        <v>150000</v>
      </c>
      <c r="F80" s="352" t="s">
        <v>15</v>
      </c>
      <c r="G80" s="355" t="s">
        <v>1232</v>
      </c>
      <c r="H80" s="146" t="s">
        <v>1626</v>
      </c>
    </row>
    <row r="81" spans="2:8" s="134" customFormat="1" ht="61.5" customHeight="1">
      <c r="B81" s="157" t="s">
        <v>488</v>
      </c>
      <c r="C81" s="477" t="s">
        <v>1808</v>
      </c>
      <c r="D81" s="363" t="s">
        <v>1548</v>
      </c>
      <c r="E81" s="147">
        <v>150000</v>
      </c>
      <c r="F81" s="352" t="s">
        <v>15</v>
      </c>
      <c r="G81" s="355" t="s">
        <v>1189</v>
      </c>
      <c r="H81" s="146" t="s">
        <v>1670</v>
      </c>
    </row>
    <row r="82" spans="2:8" s="134" customFormat="1" ht="42" customHeight="1">
      <c r="B82" s="157" t="s">
        <v>489</v>
      </c>
      <c r="C82" s="477" t="s">
        <v>1809</v>
      </c>
      <c r="D82" s="358" t="s">
        <v>669</v>
      </c>
      <c r="E82" s="147">
        <v>200000</v>
      </c>
      <c r="F82" s="352" t="s">
        <v>15</v>
      </c>
      <c r="G82" s="355" t="s">
        <v>1204</v>
      </c>
      <c r="H82" s="146" t="s">
        <v>1896</v>
      </c>
    </row>
    <row r="83" spans="2:8" s="134" customFormat="1" ht="42.75" customHeight="1">
      <c r="B83" s="157" t="s">
        <v>490</v>
      </c>
      <c r="C83" s="477" t="s">
        <v>1810</v>
      </c>
      <c r="D83" s="360" t="s">
        <v>1136</v>
      </c>
      <c r="E83" s="147">
        <v>200000</v>
      </c>
      <c r="F83" s="352" t="s">
        <v>58</v>
      </c>
      <c r="G83" s="146" t="s">
        <v>1135</v>
      </c>
      <c r="H83" s="146" t="s">
        <v>1733</v>
      </c>
    </row>
    <row r="84" spans="2:8" s="134" customFormat="1" ht="42" customHeight="1">
      <c r="B84" s="157" t="s">
        <v>698</v>
      </c>
      <c r="C84" s="486" t="s">
        <v>1811</v>
      </c>
      <c r="D84" s="363" t="s">
        <v>1549</v>
      </c>
      <c r="E84" s="147">
        <v>150000</v>
      </c>
      <c r="F84" s="157" t="s">
        <v>58</v>
      </c>
      <c r="G84" s="99" t="s">
        <v>1142</v>
      </c>
      <c r="H84" s="146" t="s">
        <v>1626</v>
      </c>
    </row>
    <row r="85" spans="2:8" s="134" customFormat="1" ht="42" customHeight="1">
      <c r="B85" s="157" t="s">
        <v>699</v>
      </c>
      <c r="C85" s="503" t="s">
        <v>1813</v>
      </c>
      <c r="D85" s="352" t="s">
        <v>1520</v>
      </c>
      <c r="E85" s="147">
        <v>200000</v>
      </c>
      <c r="F85" s="352" t="s">
        <v>58</v>
      </c>
      <c r="G85" s="355" t="s">
        <v>1155</v>
      </c>
      <c r="H85" s="146" t="s">
        <v>1727</v>
      </c>
    </row>
    <row r="86" spans="2:8" s="134" customFormat="1" ht="42" customHeight="1">
      <c r="B86" s="157" t="s">
        <v>700</v>
      </c>
      <c r="C86" s="486" t="s">
        <v>1814</v>
      </c>
      <c r="D86" s="363" t="s">
        <v>1919</v>
      </c>
      <c r="E86" s="147">
        <v>150000</v>
      </c>
      <c r="F86" s="157" t="s">
        <v>58</v>
      </c>
      <c r="G86" s="146" t="s">
        <v>1150</v>
      </c>
      <c r="H86" s="146" t="s">
        <v>1626</v>
      </c>
    </row>
    <row r="87" spans="2:8" s="134" customFormat="1" ht="41.25" customHeight="1">
      <c r="B87" s="157" t="s">
        <v>701</v>
      </c>
      <c r="C87" s="477" t="s">
        <v>1110</v>
      </c>
      <c r="D87" s="354" t="s">
        <v>1551</v>
      </c>
      <c r="E87" s="147">
        <v>400000</v>
      </c>
      <c r="F87" s="352" t="s">
        <v>528</v>
      </c>
      <c r="G87" s="355" t="s">
        <v>1111</v>
      </c>
      <c r="H87" s="146" t="s">
        <v>1746</v>
      </c>
    </row>
    <row r="88" spans="2:8" s="134" customFormat="1" ht="43.5" customHeight="1">
      <c r="B88" s="157" t="s">
        <v>702</v>
      </c>
      <c r="C88" s="477" t="s">
        <v>1889</v>
      </c>
      <c r="D88" s="354" t="s">
        <v>1552</v>
      </c>
      <c r="E88" s="147">
        <v>400000</v>
      </c>
      <c r="F88" s="352" t="s">
        <v>528</v>
      </c>
      <c r="G88" s="99" t="s">
        <v>1113</v>
      </c>
      <c r="H88" s="146" t="s">
        <v>1746</v>
      </c>
    </row>
    <row r="89" spans="2:8" s="257" customFormat="1" ht="25.5" customHeight="1">
      <c r="B89" s="661" t="s">
        <v>433</v>
      </c>
      <c r="C89" s="662"/>
      <c r="D89" s="663"/>
      <c r="E89" s="266">
        <f>SUM(E90:E92)</f>
        <v>850000</v>
      </c>
      <c r="F89" s="517"/>
      <c r="G89" s="501"/>
      <c r="H89" s="501"/>
    </row>
    <row r="90" spans="2:8" s="134" customFormat="1" ht="59.25" customHeight="1">
      <c r="B90" s="143" t="s">
        <v>52</v>
      </c>
      <c r="C90" s="301" t="s">
        <v>1788</v>
      </c>
      <c r="D90" s="354" t="s">
        <v>1554</v>
      </c>
      <c r="E90" s="147">
        <v>200000</v>
      </c>
      <c r="F90" s="352" t="s">
        <v>194</v>
      </c>
      <c r="G90" s="355" t="s">
        <v>1383</v>
      </c>
      <c r="H90" s="146" t="s">
        <v>1626</v>
      </c>
    </row>
    <row r="91" spans="2:8" s="134" customFormat="1" ht="62.25" customHeight="1">
      <c r="B91" s="143" t="s">
        <v>55</v>
      </c>
      <c r="C91" s="477" t="s">
        <v>1789</v>
      </c>
      <c r="D91" s="354" t="s">
        <v>1558</v>
      </c>
      <c r="E91" s="147">
        <v>250000</v>
      </c>
      <c r="F91" s="352" t="s">
        <v>640</v>
      </c>
      <c r="G91" s="355" t="s">
        <v>1299</v>
      </c>
      <c r="H91" s="146" t="s">
        <v>1891</v>
      </c>
    </row>
    <row r="92" spans="2:8" s="134" customFormat="1" ht="66.75" customHeight="1">
      <c r="B92" s="143" t="s">
        <v>59</v>
      </c>
      <c r="C92" s="301" t="s">
        <v>1790</v>
      </c>
      <c r="D92" s="363" t="s">
        <v>1559</v>
      </c>
      <c r="E92" s="147">
        <v>400000</v>
      </c>
      <c r="F92" s="352" t="s">
        <v>640</v>
      </c>
      <c r="G92" s="355" t="s">
        <v>1369</v>
      </c>
      <c r="H92" s="146" t="s">
        <v>1891</v>
      </c>
    </row>
    <row r="93" spans="2:8" s="339" customFormat="1" ht="24.75" customHeight="1">
      <c r="B93" s="388" t="s">
        <v>434</v>
      </c>
      <c r="C93" s="522"/>
      <c r="D93" s="523"/>
      <c r="E93" s="361">
        <f>SUM(E94:E109)</f>
        <v>1680000</v>
      </c>
      <c r="F93" s="521"/>
      <c r="G93" s="549"/>
      <c r="H93" s="549"/>
    </row>
    <row r="94" spans="2:8" s="134" customFormat="1" ht="60.75" customHeight="1">
      <c r="B94" s="157" t="s">
        <v>65</v>
      </c>
      <c r="C94" s="477" t="s">
        <v>1777</v>
      </c>
      <c r="D94" s="363" t="s">
        <v>1560</v>
      </c>
      <c r="E94" s="487">
        <v>80000</v>
      </c>
      <c r="F94" s="352" t="s">
        <v>194</v>
      </c>
      <c r="G94" s="355" t="s">
        <v>1406</v>
      </c>
      <c r="H94" s="146" t="s">
        <v>1626</v>
      </c>
    </row>
    <row r="95" spans="2:8" s="134" customFormat="1" ht="60.75" customHeight="1">
      <c r="B95" s="157" t="s">
        <v>67</v>
      </c>
      <c r="C95" s="477" t="s">
        <v>1778</v>
      </c>
      <c r="D95" s="363" t="s">
        <v>1920</v>
      </c>
      <c r="E95" s="487">
        <v>80000</v>
      </c>
      <c r="F95" s="352" t="s">
        <v>543</v>
      </c>
      <c r="G95" s="355" t="s">
        <v>1441</v>
      </c>
      <c r="H95" s="146" t="s">
        <v>1474</v>
      </c>
    </row>
    <row r="96" spans="2:8" s="134" customFormat="1" ht="42.75" customHeight="1">
      <c r="B96" s="157" t="s">
        <v>70</v>
      </c>
      <c r="C96" s="477" t="s">
        <v>1779</v>
      </c>
      <c r="D96" s="363" t="s">
        <v>1562</v>
      </c>
      <c r="E96" s="487">
        <v>80000</v>
      </c>
      <c r="F96" s="360" t="s">
        <v>96</v>
      </c>
      <c r="G96" s="355" t="s">
        <v>1262</v>
      </c>
      <c r="H96" s="146" t="s">
        <v>1626</v>
      </c>
    </row>
    <row r="97" spans="2:8" s="134" customFormat="1" ht="61.5" customHeight="1">
      <c r="B97" s="157" t="s">
        <v>73</v>
      </c>
      <c r="C97" s="477" t="s">
        <v>1780</v>
      </c>
      <c r="D97" s="363" t="s">
        <v>1563</v>
      </c>
      <c r="E97" s="487">
        <v>80000</v>
      </c>
      <c r="F97" s="352" t="s">
        <v>66</v>
      </c>
      <c r="G97" s="355" t="s">
        <v>1343</v>
      </c>
      <c r="H97" s="146" t="s">
        <v>1474</v>
      </c>
    </row>
    <row r="98" spans="2:8" s="134" customFormat="1" ht="43.5" customHeight="1">
      <c r="B98" s="157" t="s">
        <v>493</v>
      </c>
      <c r="C98" s="477" t="s">
        <v>1781</v>
      </c>
      <c r="D98" s="575" t="s">
        <v>1903</v>
      </c>
      <c r="E98" s="487">
        <v>80000</v>
      </c>
      <c r="F98" s="352" t="s">
        <v>66</v>
      </c>
      <c r="G98" s="355" t="s">
        <v>1367</v>
      </c>
      <c r="H98" s="146" t="s">
        <v>1734</v>
      </c>
    </row>
    <row r="99" spans="2:8" s="134" customFormat="1" ht="60" customHeight="1">
      <c r="B99" s="157" t="s">
        <v>494</v>
      </c>
      <c r="C99" s="301" t="s">
        <v>1782</v>
      </c>
      <c r="D99" s="363" t="s">
        <v>1921</v>
      </c>
      <c r="E99" s="487">
        <v>80000</v>
      </c>
      <c r="F99" s="352" t="s">
        <v>58</v>
      </c>
      <c r="G99" s="355" t="s">
        <v>1147</v>
      </c>
      <c r="H99" s="146" t="s">
        <v>1626</v>
      </c>
    </row>
    <row r="100" spans="2:8" s="134" customFormat="1" ht="62.25" customHeight="1">
      <c r="B100" s="157" t="s">
        <v>495</v>
      </c>
      <c r="C100" s="477" t="s">
        <v>1783</v>
      </c>
      <c r="D100" s="363" t="s">
        <v>1566</v>
      </c>
      <c r="E100" s="487">
        <v>80000</v>
      </c>
      <c r="F100" s="352" t="s">
        <v>58</v>
      </c>
      <c r="G100" s="355" t="s">
        <v>1153</v>
      </c>
      <c r="H100" s="146" t="s">
        <v>1474</v>
      </c>
    </row>
    <row r="101" spans="2:8" s="134" customFormat="1" ht="61.5" customHeight="1">
      <c r="B101" s="157" t="s">
        <v>496</v>
      </c>
      <c r="C101" s="477" t="s">
        <v>1784</v>
      </c>
      <c r="D101" s="363" t="s">
        <v>1567</v>
      </c>
      <c r="E101" s="487">
        <v>80000</v>
      </c>
      <c r="F101" s="352" t="s">
        <v>640</v>
      </c>
      <c r="G101" s="355" t="s">
        <v>1302</v>
      </c>
      <c r="H101" s="146" t="s">
        <v>1474</v>
      </c>
    </row>
    <row r="102" spans="2:8" s="134" customFormat="1" ht="42" customHeight="1">
      <c r="B102" s="157" t="s">
        <v>497</v>
      </c>
      <c r="C102" s="477" t="s">
        <v>1785</v>
      </c>
      <c r="D102" s="363" t="s">
        <v>1922</v>
      </c>
      <c r="E102" s="487">
        <v>80000</v>
      </c>
      <c r="F102" s="352" t="s">
        <v>640</v>
      </c>
      <c r="G102" s="355" t="s">
        <v>1304</v>
      </c>
      <c r="H102" s="146" t="s">
        <v>1474</v>
      </c>
    </row>
    <row r="103" spans="2:8" s="134" customFormat="1" ht="42" customHeight="1">
      <c r="B103" s="157" t="s">
        <v>498</v>
      </c>
      <c r="C103" s="477" t="s">
        <v>1786</v>
      </c>
      <c r="D103" s="363" t="s">
        <v>1940</v>
      </c>
      <c r="E103" s="487">
        <v>80000</v>
      </c>
      <c r="F103" s="352" t="s">
        <v>968</v>
      </c>
      <c r="G103" s="355" t="s">
        <v>1234</v>
      </c>
      <c r="H103" s="146" t="s">
        <v>1474</v>
      </c>
    </row>
    <row r="104" spans="2:8" s="134" customFormat="1" ht="43.5" customHeight="1">
      <c r="B104" s="157" t="s">
        <v>499</v>
      </c>
      <c r="C104" s="477" t="s">
        <v>1787</v>
      </c>
      <c r="D104" s="363" t="s">
        <v>1570</v>
      </c>
      <c r="E104" s="487">
        <v>80000</v>
      </c>
      <c r="F104" s="352" t="s">
        <v>968</v>
      </c>
      <c r="G104" s="355" t="s">
        <v>1237</v>
      </c>
      <c r="H104" s="146" t="s">
        <v>1626</v>
      </c>
    </row>
    <row r="105" spans="2:8" s="134" customFormat="1" ht="40.5" customHeight="1">
      <c r="B105" s="157" t="s">
        <v>1860</v>
      </c>
      <c r="C105" s="486" t="s">
        <v>1858</v>
      </c>
      <c r="D105" s="309" t="s">
        <v>1509</v>
      </c>
      <c r="E105" s="147">
        <v>100000</v>
      </c>
      <c r="F105" s="352" t="s">
        <v>58</v>
      </c>
      <c r="G105" s="355" t="s">
        <v>1166</v>
      </c>
      <c r="H105" s="146" t="s">
        <v>1626</v>
      </c>
    </row>
    <row r="106" spans="2:8" s="134" customFormat="1" ht="60.75" customHeight="1">
      <c r="B106" s="157" t="s">
        <v>1861</v>
      </c>
      <c r="C106" s="478" t="s">
        <v>1826</v>
      </c>
      <c r="D106" s="352" t="s">
        <v>1492</v>
      </c>
      <c r="E106" s="487">
        <v>200000</v>
      </c>
      <c r="F106" s="352" t="s">
        <v>550</v>
      </c>
      <c r="G106" s="355" t="s">
        <v>1364</v>
      </c>
      <c r="H106" s="146" t="s">
        <v>1477</v>
      </c>
    </row>
    <row r="107" spans="2:8" s="134" customFormat="1" ht="41.25" customHeight="1">
      <c r="B107" s="157" t="s">
        <v>1907</v>
      </c>
      <c r="C107" s="301" t="s">
        <v>1849</v>
      </c>
      <c r="D107" s="352" t="s">
        <v>1523</v>
      </c>
      <c r="E107" s="147">
        <v>150000</v>
      </c>
      <c r="F107" s="352" t="s">
        <v>640</v>
      </c>
      <c r="G107" s="355" t="s">
        <v>1292</v>
      </c>
      <c r="H107" s="146" t="s">
        <v>1626</v>
      </c>
    </row>
    <row r="108" spans="2:8" s="134" customFormat="1" ht="59.25" customHeight="1">
      <c r="B108" s="157" t="s">
        <v>1908</v>
      </c>
      <c r="C108" s="486" t="s">
        <v>1812</v>
      </c>
      <c r="D108" s="363" t="s">
        <v>1923</v>
      </c>
      <c r="E108" s="147">
        <v>200000</v>
      </c>
      <c r="F108" s="157" t="s">
        <v>58</v>
      </c>
      <c r="G108" s="146" t="s">
        <v>1145</v>
      </c>
      <c r="H108" s="146" t="s">
        <v>1673</v>
      </c>
    </row>
    <row r="109" spans="2:8" s="134" customFormat="1" ht="62.25" customHeight="1">
      <c r="B109" s="157" t="s">
        <v>1909</v>
      </c>
      <c r="C109" s="477" t="s">
        <v>1942</v>
      </c>
      <c r="D109" s="358" t="s">
        <v>1902</v>
      </c>
      <c r="E109" s="147">
        <v>150000</v>
      </c>
      <c r="F109" s="352" t="s">
        <v>58</v>
      </c>
      <c r="G109" s="355" t="s">
        <v>1117</v>
      </c>
      <c r="H109" s="146" t="s">
        <v>1895</v>
      </c>
    </row>
    <row r="110" spans="2:8" s="339" customFormat="1" ht="28.5" customHeight="1">
      <c r="B110" s="661" t="s">
        <v>435</v>
      </c>
      <c r="C110" s="662"/>
      <c r="D110" s="663"/>
      <c r="E110" s="361">
        <f>SUM(E111:E125)</f>
        <v>1800000</v>
      </c>
      <c r="F110" s="521"/>
      <c r="G110" s="549"/>
      <c r="H110" s="549"/>
    </row>
    <row r="111" spans="2:8" s="134" customFormat="1" ht="44.25" customHeight="1">
      <c r="B111" s="157" t="s">
        <v>75</v>
      </c>
      <c r="C111" s="355" t="s">
        <v>1735</v>
      </c>
      <c r="D111" s="352" t="s">
        <v>130</v>
      </c>
      <c r="E111" s="487">
        <v>400000</v>
      </c>
      <c r="F111" s="352" t="s">
        <v>541</v>
      </c>
      <c r="G111" s="355"/>
      <c r="H111" s="146" t="s">
        <v>1891</v>
      </c>
    </row>
    <row r="112" spans="2:8" s="134" customFormat="1" ht="81" customHeight="1">
      <c r="B112" s="157" t="s">
        <v>172</v>
      </c>
      <c r="C112" s="478" t="s">
        <v>1776</v>
      </c>
      <c r="D112" s="354" t="s">
        <v>1575</v>
      </c>
      <c r="E112" s="147">
        <v>100000</v>
      </c>
      <c r="F112" s="352" t="s">
        <v>194</v>
      </c>
      <c r="G112" s="355" t="s">
        <v>1409</v>
      </c>
      <c r="H112" s="146" t="s">
        <v>1678</v>
      </c>
    </row>
    <row r="113" spans="2:8" s="134" customFormat="1" ht="62.25" customHeight="1">
      <c r="B113" s="157" t="s">
        <v>78</v>
      </c>
      <c r="C113" s="478" t="s">
        <v>1410</v>
      </c>
      <c r="D113" s="354" t="s">
        <v>1576</v>
      </c>
      <c r="E113" s="147">
        <v>100000</v>
      </c>
      <c r="F113" s="352" t="s">
        <v>194</v>
      </c>
      <c r="G113" s="355" t="s">
        <v>1412</v>
      </c>
      <c r="H113" s="146" t="s">
        <v>1678</v>
      </c>
    </row>
    <row r="114" spans="2:8" s="134" customFormat="1" ht="82.5" customHeight="1">
      <c r="B114" s="157" t="s">
        <v>81</v>
      </c>
      <c r="C114" s="478" t="s">
        <v>1442</v>
      </c>
      <c r="D114" s="354" t="s">
        <v>1443</v>
      </c>
      <c r="E114" s="147">
        <v>100000</v>
      </c>
      <c r="F114" s="352" t="s">
        <v>543</v>
      </c>
      <c r="G114" s="355" t="s">
        <v>1444</v>
      </c>
      <c r="H114" s="146" t="s">
        <v>1901</v>
      </c>
    </row>
    <row r="115" spans="2:8" s="134" customFormat="1" ht="60" customHeight="1">
      <c r="B115" s="157" t="s">
        <v>83</v>
      </c>
      <c r="C115" s="478" t="s">
        <v>1447</v>
      </c>
      <c r="D115" s="576" t="s">
        <v>1924</v>
      </c>
      <c r="E115" s="147">
        <v>100000</v>
      </c>
      <c r="F115" s="352" t="s">
        <v>543</v>
      </c>
      <c r="G115" s="355" t="s">
        <v>1449</v>
      </c>
      <c r="H115" s="146" t="s">
        <v>1678</v>
      </c>
    </row>
    <row r="116" spans="2:8" s="134" customFormat="1" ht="80.25" customHeight="1">
      <c r="B116" s="157" t="s">
        <v>190</v>
      </c>
      <c r="C116" s="478" t="s">
        <v>1721</v>
      </c>
      <c r="D116" s="363" t="s">
        <v>1925</v>
      </c>
      <c r="E116" s="147">
        <v>100000</v>
      </c>
      <c r="F116" s="352" t="s">
        <v>66</v>
      </c>
      <c r="G116" s="355" t="s">
        <v>1336</v>
      </c>
      <c r="H116" s="146" t="s">
        <v>1678</v>
      </c>
    </row>
    <row r="117" spans="2:8" s="134" customFormat="1" ht="65.25" customHeight="1">
      <c r="B117" s="157" t="s">
        <v>84</v>
      </c>
      <c r="C117" s="478" t="s">
        <v>1353</v>
      </c>
      <c r="D117" s="363" t="s">
        <v>1579</v>
      </c>
      <c r="E117" s="147">
        <v>100000</v>
      </c>
      <c r="F117" s="352" t="s">
        <v>66</v>
      </c>
      <c r="G117" s="355" t="s">
        <v>1355</v>
      </c>
      <c r="H117" s="146" t="s">
        <v>1678</v>
      </c>
    </row>
    <row r="118" spans="2:8" s="134" customFormat="1" ht="57.75" customHeight="1">
      <c r="B118" s="157" t="s">
        <v>87</v>
      </c>
      <c r="C118" s="301" t="s">
        <v>1161</v>
      </c>
      <c r="D118" s="309" t="s">
        <v>1926</v>
      </c>
      <c r="E118" s="147">
        <v>100000</v>
      </c>
      <c r="F118" s="352" t="s">
        <v>58</v>
      </c>
      <c r="G118" s="355" t="s">
        <v>1163</v>
      </c>
      <c r="H118" s="146" t="s">
        <v>1678</v>
      </c>
    </row>
    <row r="119" spans="2:8" s="134" customFormat="1" ht="60.75" customHeight="1">
      <c r="B119" s="157" t="s">
        <v>90</v>
      </c>
      <c r="C119" s="301" t="s">
        <v>1775</v>
      </c>
      <c r="D119" s="352" t="s">
        <v>1574</v>
      </c>
      <c r="E119" s="147">
        <v>100000</v>
      </c>
      <c r="F119" s="352" t="s">
        <v>58</v>
      </c>
      <c r="G119" s="355" t="s">
        <v>1180</v>
      </c>
      <c r="H119" s="146" t="s">
        <v>1678</v>
      </c>
    </row>
    <row r="120" spans="2:8" s="134" customFormat="1" ht="41.25" customHeight="1">
      <c r="B120" s="157" t="s">
        <v>93</v>
      </c>
      <c r="C120" s="301" t="s">
        <v>1238</v>
      </c>
      <c r="D120" s="363" t="s">
        <v>1571</v>
      </c>
      <c r="E120" s="147">
        <v>100000</v>
      </c>
      <c r="F120" s="352" t="s">
        <v>968</v>
      </c>
      <c r="G120" s="355" t="s">
        <v>1240</v>
      </c>
      <c r="H120" s="146" t="s">
        <v>1678</v>
      </c>
    </row>
    <row r="121" spans="2:8" s="134" customFormat="1" ht="79.5" customHeight="1">
      <c r="B121" s="157" t="s">
        <v>97</v>
      </c>
      <c r="C121" s="301" t="s">
        <v>1241</v>
      </c>
      <c r="D121" s="363" t="s">
        <v>1572</v>
      </c>
      <c r="E121" s="147">
        <v>100000</v>
      </c>
      <c r="F121" s="352" t="s">
        <v>968</v>
      </c>
      <c r="G121" s="355" t="s">
        <v>1243</v>
      </c>
      <c r="H121" s="146" t="s">
        <v>1678</v>
      </c>
    </row>
    <row r="122" spans="2:8" s="134" customFormat="1" ht="46.5" customHeight="1">
      <c r="B122" s="157" t="s">
        <v>99</v>
      </c>
      <c r="C122" s="478" t="s">
        <v>1305</v>
      </c>
      <c r="D122" s="363" t="s">
        <v>1580</v>
      </c>
      <c r="E122" s="147">
        <v>100000</v>
      </c>
      <c r="F122" s="352" t="s">
        <v>640</v>
      </c>
      <c r="G122" s="355" t="s">
        <v>1468</v>
      </c>
      <c r="H122" s="146" t="s">
        <v>1678</v>
      </c>
    </row>
    <row r="123" spans="2:8" s="134" customFormat="1" ht="65.25" customHeight="1">
      <c r="B123" s="157" t="s">
        <v>102</v>
      </c>
      <c r="C123" s="478" t="s">
        <v>1307</v>
      </c>
      <c r="D123" s="363" t="s">
        <v>1581</v>
      </c>
      <c r="E123" s="147">
        <v>100000</v>
      </c>
      <c r="F123" s="352" t="s">
        <v>640</v>
      </c>
      <c r="G123" s="355" t="s">
        <v>1309</v>
      </c>
      <c r="H123" s="146" t="s">
        <v>1678</v>
      </c>
    </row>
    <row r="124" spans="2:8" s="134" customFormat="1" ht="43.5" customHeight="1">
      <c r="B124" s="157" t="s">
        <v>104</v>
      </c>
      <c r="C124" s="99" t="s">
        <v>1267</v>
      </c>
      <c r="D124" s="352" t="s">
        <v>1582</v>
      </c>
      <c r="E124" s="147">
        <v>100000</v>
      </c>
      <c r="F124" s="143" t="s">
        <v>96</v>
      </c>
      <c r="G124" s="99" t="s">
        <v>1268</v>
      </c>
      <c r="H124" s="146" t="s">
        <v>1678</v>
      </c>
    </row>
    <row r="125" spans="2:8" s="134" customFormat="1" ht="119.25" customHeight="1">
      <c r="B125" s="157" t="s">
        <v>107</v>
      </c>
      <c r="C125" s="99" t="s">
        <v>1774</v>
      </c>
      <c r="D125" s="352" t="s">
        <v>1927</v>
      </c>
      <c r="E125" s="147">
        <v>100000</v>
      </c>
      <c r="F125" s="143" t="s">
        <v>96</v>
      </c>
      <c r="G125" s="99" t="s">
        <v>1274</v>
      </c>
      <c r="H125" s="146" t="s">
        <v>1678</v>
      </c>
    </row>
    <row r="126" spans="2:8" s="257" customFormat="1" ht="24" customHeight="1">
      <c r="B126" s="672" t="s">
        <v>1093</v>
      </c>
      <c r="C126" s="673"/>
      <c r="D126" s="674"/>
      <c r="E126" s="315">
        <f>SUM(E127)</f>
        <v>1600000</v>
      </c>
      <c r="F126" s="528"/>
      <c r="G126" s="94"/>
      <c r="H126" s="551"/>
    </row>
    <row r="127" spans="2:8" s="257" customFormat="1" ht="24" customHeight="1">
      <c r="B127" s="383" t="s">
        <v>436</v>
      </c>
      <c r="C127" s="531"/>
      <c r="D127" s="266"/>
      <c r="E127" s="266">
        <f>SUM(E128:E134)</f>
        <v>1600000</v>
      </c>
      <c r="F127" s="527"/>
      <c r="G127" s="388"/>
      <c r="H127" s="501"/>
    </row>
    <row r="128" spans="2:8" ht="43.5" customHeight="1">
      <c r="B128" s="143" t="s">
        <v>133</v>
      </c>
      <c r="C128" s="301" t="s">
        <v>1773</v>
      </c>
      <c r="D128" s="354" t="s">
        <v>1584</v>
      </c>
      <c r="E128" s="147">
        <v>100000</v>
      </c>
      <c r="F128" s="360" t="s">
        <v>550</v>
      </c>
      <c r="G128" s="355" t="s">
        <v>1350</v>
      </c>
      <c r="H128" s="146" t="s">
        <v>1891</v>
      </c>
    </row>
    <row r="129" spans="2:8" ht="62.25" customHeight="1">
      <c r="B129" s="143" t="s">
        <v>500</v>
      </c>
      <c r="C129" s="477" t="s">
        <v>1772</v>
      </c>
      <c r="D129" s="354" t="s">
        <v>1590</v>
      </c>
      <c r="E129" s="147">
        <v>250000</v>
      </c>
      <c r="F129" s="360" t="s">
        <v>640</v>
      </c>
      <c r="G129" s="355" t="s">
        <v>1312</v>
      </c>
      <c r="H129" s="146" t="s">
        <v>1894</v>
      </c>
    </row>
    <row r="130" spans="2:8" s="502" customFormat="1" ht="41.25" customHeight="1">
      <c r="B130" s="143" t="s">
        <v>501</v>
      </c>
      <c r="C130" s="477" t="s">
        <v>1771</v>
      </c>
      <c r="D130" s="363" t="s">
        <v>1588</v>
      </c>
      <c r="E130" s="363">
        <v>250000</v>
      </c>
      <c r="F130" s="360" t="s">
        <v>640</v>
      </c>
      <c r="G130" s="355" t="s">
        <v>1314</v>
      </c>
      <c r="H130" s="355" t="s">
        <v>1626</v>
      </c>
    </row>
    <row r="131" spans="2:8" ht="46.5" customHeight="1">
      <c r="B131" s="143" t="s">
        <v>502</v>
      </c>
      <c r="C131" s="477" t="s">
        <v>1770</v>
      </c>
      <c r="D131" s="363" t="s">
        <v>1587</v>
      </c>
      <c r="E131" s="147">
        <v>200000</v>
      </c>
      <c r="F131" s="360" t="s">
        <v>640</v>
      </c>
      <c r="G131" s="355" t="s">
        <v>1316</v>
      </c>
      <c r="H131" s="146" t="s">
        <v>1680</v>
      </c>
    </row>
    <row r="132" spans="2:8" ht="43.5" customHeight="1">
      <c r="B132" s="143" t="s">
        <v>704</v>
      </c>
      <c r="C132" s="477" t="s">
        <v>1769</v>
      </c>
      <c r="D132" s="354" t="s">
        <v>1586</v>
      </c>
      <c r="E132" s="147">
        <v>250000</v>
      </c>
      <c r="F132" s="360" t="s">
        <v>640</v>
      </c>
      <c r="G132" s="355" t="s">
        <v>1467</v>
      </c>
      <c r="H132" s="146" t="s">
        <v>1680</v>
      </c>
    </row>
    <row r="133" spans="2:8" ht="42.75" customHeight="1">
      <c r="B133" s="143" t="s">
        <v>705</v>
      </c>
      <c r="C133" s="477" t="s">
        <v>1768</v>
      </c>
      <c r="D133" s="363" t="s">
        <v>1585</v>
      </c>
      <c r="E133" s="147">
        <v>350000</v>
      </c>
      <c r="F133" s="360" t="s">
        <v>640</v>
      </c>
      <c r="G133" s="355" t="s">
        <v>1319</v>
      </c>
      <c r="H133" s="146" t="s">
        <v>1626</v>
      </c>
    </row>
    <row r="134" spans="2:8" ht="45" customHeight="1">
      <c r="B134" s="143" t="s">
        <v>706</v>
      </c>
      <c r="C134" s="477" t="s">
        <v>1767</v>
      </c>
      <c r="D134" s="363" t="s">
        <v>1589</v>
      </c>
      <c r="E134" s="147">
        <v>200000</v>
      </c>
      <c r="F134" s="360" t="s">
        <v>640</v>
      </c>
      <c r="G134" s="355" t="s">
        <v>1301</v>
      </c>
      <c r="H134" s="146" t="s">
        <v>1679</v>
      </c>
    </row>
    <row r="135" spans="2:8" s="257" customFormat="1" ht="22.5" customHeight="1">
      <c r="B135" s="672" t="s">
        <v>1094</v>
      </c>
      <c r="C135" s="673"/>
      <c r="D135" s="674"/>
      <c r="E135" s="315">
        <f>SUM(E136+E153+E161+E171)</f>
        <v>12730000</v>
      </c>
      <c r="F135" s="528"/>
      <c r="G135" s="94"/>
      <c r="H135" s="551"/>
    </row>
    <row r="136" spans="2:8" s="257" customFormat="1" ht="27" customHeight="1">
      <c r="B136" s="675" t="s">
        <v>437</v>
      </c>
      <c r="C136" s="676"/>
      <c r="D136" s="677"/>
      <c r="E136" s="266">
        <f>SUM(E137:E152)</f>
        <v>2500000</v>
      </c>
      <c r="F136" s="527"/>
      <c r="G136" s="388"/>
      <c r="H136" s="501"/>
    </row>
    <row r="137" spans="2:8" ht="41.25" customHeight="1">
      <c r="B137" s="157" t="s">
        <v>154</v>
      </c>
      <c r="C137" s="355" t="s">
        <v>1041</v>
      </c>
      <c r="D137" s="354" t="s">
        <v>1591</v>
      </c>
      <c r="E137" s="147">
        <v>100000</v>
      </c>
      <c r="F137" s="352" t="s">
        <v>194</v>
      </c>
      <c r="G137" s="355" t="s">
        <v>1417</v>
      </c>
      <c r="H137" s="146" t="s">
        <v>1681</v>
      </c>
    </row>
    <row r="138" spans="2:8" ht="47.25" customHeight="1">
      <c r="B138" s="157" t="s">
        <v>503</v>
      </c>
      <c r="C138" s="355" t="s">
        <v>1042</v>
      </c>
      <c r="D138" s="354" t="s">
        <v>1928</v>
      </c>
      <c r="E138" s="147">
        <v>100000</v>
      </c>
      <c r="F138" s="352" t="s">
        <v>194</v>
      </c>
      <c r="G138" s="355" t="s">
        <v>1419</v>
      </c>
      <c r="H138" s="146" t="s">
        <v>1681</v>
      </c>
    </row>
    <row r="139" spans="2:8" ht="44.25" customHeight="1">
      <c r="B139" s="157" t="s">
        <v>504</v>
      </c>
      <c r="C139" s="355" t="s">
        <v>1043</v>
      </c>
      <c r="D139" s="354" t="s">
        <v>1594</v>
      </c>
      <c r="E139" s="147">
        <v>100000</v>
      </c>
      <c r="F139" s="352" t="s">
        <v>543</v>
      </c>
      <c r="G139" s="355" t="s">
        <v>1451</v>
      </c>
      <c r="H139" s="146" t="s">
        <v>1681</v>
      </c>
    </row>
    <row r="140" spans="2:8" ht="44.25" customHeight="1">
      <c r="B140" s="157" t="s">
        <v>505</v>
      </c>
      <c r="C140" s="355" t="s">
        <v>1044</v>
      </c>
      <c r="D140" s="354" t="s">
        <v>1595</v>
      </c>
      <c r="E140" s="147">
        <v>100000</v>
      </c>
      <c r="F140" s="352" t="s">
        <v>543</v>
      </c>
      <c r="G140" s="355" t="s">
        <v>1452</v>
      </c>
      <c r="H140" s="146" t="s">
        <v>1681</v>
      </c>
    </row>
    <row r="141" spans="2:8" ht="44.25" customHeight="1">
      <c r="B141" s="157" t="s">
        <v>506</v>
      </c>
      <c r="C141" s="355" t="s">
        <v>1045</v>
      </c>
      <c r="D141" s="354" t="s">
        <v>1596</v>
      </c>
      <c r="E141" s="147">
        <v>100000</v>
      </c>
      <c r="F141" s="352" t="s">
        <v>66</v>
      </c>
      <c r="G141" s="355" t="s">
        <v>1329</v>
      </c>
      <c r="H141" s="146" t="s">
        <v>1681</v>
      </c>
    </row>
    <row r="142" spans="2:8" ht="44.25" customHeight="1">
      <c r="B142" s="157" t="s">
        <v>507</v>
      </c>
      <c r="C142" s="355" t="s">
        <v>1046</v>
      </c>
      <c r="D142" s="354" t="s">
        <v>1597</v>
      </c>
      <c r="E142" s="147">
        <v>100000</v>
      </c>
      <c r="F142" s="352" t="s">
        <v>66</v>
      </c>
      <c r="G142" s="355" t="s">
        <v>1333</v>
      </c>
      <c r="H142" s="146" t="s">
        <v>1681</v>
      </c>
    </row>
    <row r="143" spans="2:8" ht="44.25" customHeight="1">
      <c r="B143" s="157" t="s">
        <v>969</v>
      </c>
      <c r="C143" s="355" t="s">
        <v>1047</v>
      </c>
      <c r="D143" s="354" t="s">
        <v>1943</v>
      </c>
      <c r="E143" s="147">
        <v>100000</v>
      </c>
      <c r="F143" s="352" t="s">
        <v>58</v>
      </c>
      <c r="G143" s="355" t="s">
        <v>1158</v>
      </c>
      <c r="H143" s="146" t="s">
        <v>1681</v>
      </c>
    </row>
    <row r="144" spans="2:8" ht="44.25" customHeight="1">
      <c r="B144" s="157" t="s">
        <v>970</v>
      </c>
      <c r="C144" s="478" t="s">
        <v>1127</v>
      </c>
      <c r="D144" s="354" t="s">
        <v>1598</v>
      </c>
      <c r="E144" s="147">
        <v>100000</v>
      </c>
      <c r="F144" s="352" t="s">
        <v>58</v>
      </c>
      <c r="G144" s="355" t="s">
        <v>1129</v>
      </c>
      <c r="H144" s="146" t="s">
        <v>1681</v>
      </c>
    </row>
    <row r="145" spans="2:8" ht="47.25" customHeight="1">
      <c r="B145" s="157" t="s">
        <v>971</v>
      </c>
      <c r="C145" s="478" t="s">
        <v>1765</v>
      </c>
      <c r="D145" s="354" t="s">
        <v>1904</v>
      </c>
      <c r="E145" s="147">
        <v>100000</v>
      </c>
      <c r="F145" s="352" t="s">
        <v>968</v>
      </c>
      <c r="G145" s="355" t="s">
        <v>1246</v>
      </c>
      <c r="H145" s="146" t="s">
        <v>1681</v>
      </c>
    </row>
    <row r="146" spans="2:8" ht="47.25" customHeight="1">
      <c r="B146" s="157" t="s">
        <v>972</v>
      </c>
      <c r="C146" s="478" t="s">
        <v>1247</v>
      </c>
      <c r="D146" s="577" t="s">
        <v>1953</v>
      </c>
      <c r="E146" s="147">
        <v>100000</v>
      </c>
      <c r="F146" s="352" t="s">
        <v>968</v>
      </c>
      <c r="G146" s="355" t="s">
        <v>1249</v>
      </c>
      <c r="H146" s="146" t="s">
        <v>1681</v>
      </c>
    </row>
    <row r="147" spans="2:8" ht="47.25" customHeight="1">
      <c r="B147" s="157" t="s">
        <v>973</v>
      </c>
      <c r="C147" s="478" t="s">
        <v>1764</v>
      </c>
      <c r="D147" s="354" t="s">
        <v>1585</v>
      </c>
      <c r="E147" s="147">
        <v>100000</v>
      </c>
      <c r="F147" s="352" t="s">
        <v>640</v>
      </c>
      <c r="G147" s="355" t="s">
        <v>1321</v>
      </c>
      <c r="H147" s="146" t="s">
        <v>1681</v>
      </c>
    </row>
    <row r="148" spans="2:8" ht="47.25" customHeight="1">
      <c r="B148" s="157" t="s">
        <v>974</v>
      </c>
      <c r="C148" s="478" t="s">
        <v>1322</v>
      </c>
      <c r="D148" s="354" t="s">
        <v>1601</v>
      </c>
      <c r="E148" s="147">
        <v>100000</v>
      </c>
      <c r="F148" s="352" t="s">
        <v>640</v>
      </c>
      <c r="G148" s="355" t="s">
        <v>1323</v>
      </c>
      <c r="H148" s="146" t="s">
        <v>1681</v>
      </c>
    </row>
    <row r="149" spans="2:8" ht="47.25" customHeight="1">
      <c r="B149" s="157" t="s">
        <v>975</v>
      </c>
      <c r="C149" s="478" t="s">
        <v>1263</v>
      </c>
      <c r="D149" s="363" t="s">
        <v>1766</v>
      </c>
      <c r="E149" s="147">
        <v>50000</v>
      </c>
      <c r="F149" s="360" t="s">
        <v>96</v>
      </c>
      <c r="G149" s="355" t="s">
        <v>1264</v>
      </c>
      <c r="H149" s="146" t="s">
        <v>1681</v>
      </c>
    </row>
    <row r="150" spans="2:8" ht="47.25" customHeight="1">
      <c r="B150" s="157" t="s">
        <v>976</v>
      </c>
      <c r="C150" s="478" t="s">
        <v>1265</v>
      </c>
      <c r="D150" s="363" t="s">
        <v>1603</v>
      </c>
      <c r="E150" s="147">
        <v>50000</v>
      </c>
      <c r="F150" s="360" t="s">
        <v>96</v>
      </c>
      <c r="G150" s="355" t="s">
        <v>1266</v>
      </c>
      <c r="H150" s="146" t="s">
        <v>1681</v>
      </c>
    </row>
    <row r="151" spans="2:8" s="134" customFormat="1" ht="27" customHeight="1">
      <c r="B151" s="157" t="s">
        <v>977</v>
      </c>
      <c r="C151" s="477" t="s">
        <v>1763</v>
      </c>
      <c r="D151" s="352" t="s">
        <v>645</v>
      </c>
      <c r="E151" s="147">
        <v>200000</v>
      </c>
      <c r="F151" s="360" t="s">
        <v>96</v>
      </c>
      <c r="G151" s="355" t="s">
        <v>1260</v>
      </c>
      <c r="H151" s="146" t="s">
        <v>1891</v>
      </c>
    </row>
    <row r="152" spans="2:8" ht="43.5" customHeight="1">
      <c r="B152" s="157" t="s">
        <v>978</v>
      </c>
      <c r="C152" s="477" t="s">
        <v>1275</v>
      </c>
      <c r="D152" s="354" t="s">
        <v>1604</v>
      </c>
      <c r="E152" s="487">
        <v>1000000</v>
      </c>
      <c r="F152" s="360" t="s">
        <v>526</v>
      </c>
      <c r="G152" s="355" t="s">
        <v>1276</v>
      </c>
      <c r="H152" s="146" t="s">
        <v>1891</v>
      </c>
    </row>
    <row r="153" spans="2:8" ht="24.75" customHeight="1">
      <c r="B153" s="661" t="s">
        <v>438</v>
      </c>
      <c r="C153" s="662"/>
      <c r="D153" s="663"/>
      <c r="E153" s="347">
        <f>SUM(E154:E160)</f>
        <v>2400000</v>
      </c>
      <c r="F153" s="524"/>
      <c r="G153" s="530"/>
      <c r="H153" s="549"/>
    </row>
    <row r="154" spans="2:8" ht="43.5" customHeight="1">
      <c r="B154" s="143" t="s">
        <v>157</v>
      </c>
      <c r="C154" s="477" t="s">
        <v>1209</v>
      </c>
      <c r="D154" s="352" t="s">
        <v>1605</v>
      </c>
      <c r="E154" s="487">
        <v>150000</v>
      </c>
      <c r="F154" s="360" t="s">
        <v>15</v>
      </c>
      <c r="G154" s="355" t="s">
        <v>1469</v>
      </c>
      <c r="H154" s="146" t="s">
        <v>1626</v>
      </c>
    </row>
    <row r="155" spans="2:8" ht="63" customHeight="1">
      <c r="B155" s="143" t="s">
        <v>160</v>
      </c>
      <c r="C155" s="477" t="s">
        <v>1705</v>
      </c>
      <c r="D155" s="352" t="s">
        <v>1606</v>
      </c>
      <c r="E155" s="487">
        <v>150000</v>
      </c>
      <c r="F155" s="360" t="s">
        <v>15</v>
      </c>
      <c r="G155" s="355" t="s">
        <v>1214</v>
      </c>
      <c r="H155" s="146" t="s">
        <v>1626</v>
      </c>
    </row>
    <row r="156" spans="2:8" ht="42" customHeight="1">
      <c r="B156" s="143" t="s">
        <v>508</v>
      </c>
      <c r="C156" s="477" t="s">
        <v>1762</v>
      </c>
      <c r="D156" s="352" t="s">
        <v>1607</v>
      </c>
      <c r="E156" s="487">
        <v>300000</v>
      </c>
      <c r="F156" s="360" t="s">
        <v>15</v>
      </c>
      <c r="G156" s="355" t="s">
        <v>1218</v>
      </c>
      <c r="H156" s="146" t="s">
        <v>1626</v>
      </c>
    </row>
    <row r="157" spans="2:8" ht="62.25" customHeight="1">
      <c r="B157" s="143" t="s">
        <v>509</v>
      </c>
      <c r="C157" s="477" t="s">
        <v>1761</v>
      </c>
      <c r="D157" s="354" t="s">
        <v>1608</v>
      </c>
      <c r="E157" s="487">
        <v>300000</v>
      </c>
      <c r="F157" s="360" t="s">
        <v>15</v>
      </c>
      <c r="G157" s="355" t="s">
        <v>1220</v>
      </c>
      <c r="H157" s="146" t="s">
        <v>1626</v>
      </c>
    </row>
    <row r="158" spans="2:8" ht="43.5" customHeight="1">
      <c r="B158" s="143" t="s">
        <v>510</v>
      </c>
      <c r="C158" s="477" t="s">
        <v>1760</v>
      </c>
      <c r="D158" s="354" t="s">
        <v>1609</v>
      </c>
      <c r="E158" s="487">
        <v>350000</v>
      </c>
      <c r="F158" s="360" t="s">
        <v>15</v>
      </c>
      <c r="G158" s="355" t="s">
        <v>1228</v>
      </c>
      <c r="H158" s="146" t="s">
        <v>1626</v>
      </c>
    </row>
    <row r="159" spans="2:8" ht="45" customHeight="1">
      <c r="B159" s="143" t="s">
        <v>511</v>
      </c>
      <c r="C159" s="477" t="s">
        <v>1759</v>
      </c>
      <c r="D159" s="354" t="s">
        <v>1941</v>
      </c>
      <c r="E159" s="487">
        <v>250000</v>
      </c>
      <c r="F159" s="360" t="s">
        <v>15</v>
      </c>
      <c r="G159" s="355" t="s">
        <v>1254</v>
      </c>
      <c r="H159" s="146" t="s">
        <v>1626</v>
      </c>
    </row>
    <row r="160" spans="2:8" ht="42" customHeight="1">
      <c r="B160" s="143" t="s">
        <v>1087</v>
      </c>
      <c r="C160" s="477" t="s">
        <v>1758</v>
      </c>
      <c r="D160" s="354" t="s">
        <v>1610</v>
      </c>
      <c r="E160" s="487">
        <v>900000</v>
      </c>
      <c r="F160" s="360" t="s">
        <v>609</v>
      </c>
      <c r="G160" s="355" t="s">
        <v>1286</v>
      </c>
      <c r="H160" s="146" t="s">
        <v>1891</v>
      </c>
    </row>
    <row r="161" spans="2:8" ht="26.25" customHeight="1">
      <c r="B161" s="383" t="s">
        <v>439</v>
      </c>
      <c r="C161" s="531"/>
      <c r="D161" s="292"/>
      <c r="E161" s="262">
        <f>SUM(E162:E170)</f>
        <v>5700000</v>
      </c>
      <c r="F161" s="270"/>
      <c r="G161" s="532"/>
      <c r="H161" s="558"/>
    </row>
    <row r="162" spans="2:8" ht="43.5" customHeight="1">
      <c r="B162" s="143" t="s">
        <v>199</v>
      </c>
      <c r="C162" s="301" t="s">
        <v>1743</v>
      </c>
      <c r="D162" s="354" t="s">
        <v>1744</v>
      </c>
      <c r="E162" s="487">
        <v>700000</v>
      </c>
      <c r="F162" s="360" t="s">
        <v>1076</v>
      </c>
      <c r="G162" s="355"/>
      <c r="H162" s="146"/>
    </row>
    <row r="163" spans="2:8" ht="47.25" customHeight="1">
      <c r="B163" s="143" t="s">
        <v>200</v>
      </c>
      <c r="C163" s="477" t="s">
        <v>1757</v>
      </c>
      <c r="D163" s="354" t="s">
        <v>1614</v>
      </c>
      <c r="E163" s="487">
        <v>500000</v>
      </c>
      <c r="F163" s="360" t="s">
        <v>15</v>
      </c>
      <c r="G163" s="355" t="s">
        <v>1226</v>
      </c>
      <c r="H163" s="146" t="s">
        <v>1626</v>
      </c>
    </row>
    <row r="164" spans="2:8" ht="38.25" customHeight="1">
      <c r="B164" s="143" t="s">
        <v>201</v>
      </c>
      <c r="C164" s="477" t="s">
        <v>1277</v>
      </c>
      <c r="D164" s="352" t="s">
        <v>1604</v>
      </c>
      <c r="E164" s="487">
        <v>3000000</v>
      </c>
      <c r="F164" s="354" t="s">
        <v>525</v>
      </c>
      <c r="G164" s="484" t="s">
        <v>1278</v>
      </c>
      <c r="H164" s="146" t="s">
        <v>1891</v>
      </c>
    </row>
    <row r="165" spans="2:8" ht="39" customHeight="1">
      <c r="B165" s="143" t="s">
        <v>202</v>
      </c>
      <c r="C165" s="477" t="s">
        <v>1617</v>
      </c>
      <c r="D165" s="354" t="s">
        <v>1618</v>
      </c>
      <c r="E165" s="487">
        <v>350000</v>
      </c>
      <c r="F165" s="360" t="s">
        <v>1424</v>
      </c>
      <c r="G165" s="355" t="s">
        <v>1619</v>
      </c>
      <c r="H165" s="146" t="s">
        <v>1891</v>
      </c>
    </row>
    <row r="166" spans="2:8" ht="42" customHeight="1">
      <c r="B166" s="143" t="s">
        <v>203</v>
      </c>
      <c r="C166" s="301" t="s">
        <v>1859</v>
      </c>
      <c r="D166" s="311" t="s">
        <v>1616</v>
      </c>
      <c r="E166" s="65">
        <v>200000</v>
      </c>
      <c r="F166" s="354" t="s">
        <v>194</v>
      </c>
      <c r="G166" s="503" t="s">
        <v>1422</v>
      </c>
      <c r="H166" s="146" t="s">
        <v>1892</v>
      </c>
    </row>
    <row r="167" spans="2:8" ht="45" customHeight="1">
      <c r="B167" s="143" t="s">
        <v>204</v>
      </c>
      <c r="C167" s="477" t="s">
        <v>1756</v>
      </c>
      <c r="D167" s="354" t="s">
        <v>1615</v>
      </c>
      <c r="E167" s="487">
        <v>250000</v>
      </c>
      <c r="F167" s="352" t="s">
        <v>530</v>
      </c>
      <c r="G167" s="355" t="s">
        <v>1282</v>
      </c>
      <c r="H167" s="146" t="s">
        <v>1683</v>
      </c>
    </row>
    <row r="168" spans="2:8" s="134" customFormat="1" ht="42" customHeight="1">
      <c r="B168" s="143" t="s">
        <v>707</v>
      </c>
      <c r="C168" s="477" t="s">
        <v>1755</v>
      </c>
      <c r="D168" s="354" t="s">
        <v>1555</v>
      </c>
      <c r="E168" s="147">
        <v>300000</v>
      </c>
      <c r="F168" s="352" t="s">
        <v>66</v>
      </c>
      <c r="G168" s="355" t="s">
        <v>1359</v>
      </c>
      <c r="H168" s="146"/>
    </row>
    <row r="169" spans="2:8" s="132" customFormat="1" ht="43.5" customHeight="1">
      <c r="B169" s="143" t="s">
        <v>918</v>
      </c>
      <c r="C169" s="301" t="s">
        <v>1754</v>
      </c>
      <c r="D169" s="354" t="s">
        <v>1946</v>
      </c>
      <c r="E169" s="147">
        <v>250000</v>
      </c>
      <c r="F169" s="352" t="s">
        <v>640</v>
      </c>
      <c r="G169" s="355" t="s">
        <v>1298</v>
      </c>
      <c r="H169" s="146"/>
    </row>
    <row r="170" spans="2:8" s="134" customFormat="1" ht="40.5" customHeight="1">
      <c r="B170" s="143" t="s">
        <v>1862</v>
      </c>
      <c r="C170" s="301" t="s">
        <v>1753</v>
      </c>
      <c r="D170" s="354" t="s">
        <v>1557</v>
      </c>
      <c r="E170" s="147">
        <v>150000</v>
      </c>
      <c r="F170" s="352" t="s">
        <v>640</v>
      </c>
      <c r="G170" s="355" t="s">
        <v>1297</v>
      </c>
      <c r="H170" s="146"/>
    </row>
    <row r="171" spans="2:8" ht="23.25" customHeight="1">
      <c r="B171" s="661" t="s">
        <v>440</v>
      </c>
      <c r="C171" s="662"/>
      <c r="D171" s="663"/>
      <c r="E171" s="347">
        <f>SUM(E172:E179)</f>
        <v>2130000</v>
      </c>
      <c r="F171" s="350"/>
      <c r="G171" s="529"/>
      <c r="H171" s="559"/>
    </row>
    <row r="172" spans="2:8" ht="40.5" customHeight="1">
      <c r="B172" s="143" t="s">
        <v>512</v>
      </c>
      <c r="C172" s="477" t="s">
        <v>1883</v>
      </c>
      <c r="D172" s="363" t="s">
        <v>1620</v>
      </c>
      <c r="E172" s="488">
        <v>270000</v>
      </c>
      <c r="F172" s="352" t="s">
        <v>530</v>
      </c>
      <c r="G172" s="355" t="s">
        <v>1284</v>
      </c>
      <c r="H172" s="146" t="s">
        <v>1626</v>
      </c>
    </row>
    <row r="173" spans="2:8" ht="61.5" customHeight="1">
      <c r="B173" s="143" t="s">
        <v>513</v>
      </c>
      <c r="C173" s="477" t="s">
        <v>1884</v>
      </c>
      <c r="D173" s="363" t="s">
        <v>1614</v>
      </c>
      <c r="E173" s="488">
        <v>330000</v>
      </c>
      <c r="F173" s="360" t="s">
        <v>15</v>
      </c>
      <c r="G173" s="355" t="s">
        <v>1230</v>
      </c>
      <c r="H173" s="146" t="s">
        <v>1626</v>
      </c>
    </row>
    <row r="174" spans="2:8" ht="42.75" customHeight="1">
      <c r="B174" s="143" t="s">
        <v>514</v>
      </c>
      <c r="C174" s="477" t="s">
        <v>1885</v>
      </c>
      <c r="D174" s="352" t="s">
        <v>1929</v>
      </c>
      <c r="E174" s="488">
        <v>210000</v>
      </c>
      <c r="F174" s="352" t="s">
        <v>194</v>
      </c>
      <c r="G174" s="355" t="s">
        <v>1415</v>
      </c>
      <c r="H174" s="146" t="s">
        <v>1626</v>
      </c>
    </row>
    <row r="175" spans="2:8" ht="42.75" customHeight="1">
      <c r="B175" s="143" t="s">
        <v>515</v>
      </c>
      <c r="C175" s="477" t="s">
        <v>1936</v>
      </c>
      <c r="D175" s="363" t="s">
        <v>1621</v>
      </c>
      <c r="E175" s="488">
        <v>120000</v>
      </c>
      <c r="F175" s="352" t="s">
        <v>543</v>
      </c>
      <c r="G175" s="355" t="s">
        <v>1454</v>
      </c>
      <c r="H175" s="146" t="s">
        <v>1626</v>
      </c>
    </row>
    <row r="176" spans="2:8" ht="40.5" customHeight="1">
      <c r="B176" s="143" t="s">
        <v>516</v>
      </c>
      <c r="C176" s="477" t="s">
        <v>1886</v>
      </c>
      <c r="D176" s="363" t="s">
        <v>1930</v>
      </c>
      <c r="E176" s="488">
        <v>360000</v>
      </c>
      <c r="F176" s="352" t="s">
        <v>66</v>
      </c>
      <c r="G176" s="355" t="s">
        <v>1362</v>
      </c>
      <c r="H176" s="146" t="s">
        <v>1891</v>
      </c>
    </row>
    <row r="177" spans="2:8" ht="41.25" customHeight="1">
      <c r="B177" s="143" t="s">
        <v>517</v>
      </c>
      <c r="C177" s="99" t="s">
        <v>1887</v>
      </c>
      <c r="D177" s="363" t="s">
        <v>1623</v>
      </c>
      <c r="E177" s="171">
        <v>300000</v>
      </c>
      <c r="F177" s="352" t="s">
        <v>58</v>
      </c>
      <c r="G177" s="355" t="s">
        <v>1132</v>
      </c>
      <c r="H177" s="146" t="s">
        <v>1626</v>
      </c>
    </row>
    <row r="178" spans="2:8" ht="42.75" customHeight="1">
      <c r="B178" s="143" t="s">
        <v>518</v>
      </c>
      <c r="C178" s="486" t="s">
        <v>1890</v>
      </c>
      <c r="D178" s="363" t="s">
        <v>1625</v>
      </c>
      <c r="E178" s="171">
        <v>480000</v>
      </c>
      <c r="F178" s="352" t="s">
        <v>640</v>
      </c>
      <c r="G178" s="355" t="s">
        <v>1370</v>
      </c>
      <c r="H178" s="18" t="s">
        <v>1626</v>
      </c>
    </row>
    <row r="179" spans="2:8" ht="44.25" customHeight="1">
      <c r="B179" s="143" t="s">
        <v>979</v>
      </c>
      <c r="C179" s="486" t="s">
        <v>1888</v>
      </c>
      <c r="D179" s="363" t="s">
        <v>1624</v>
      </c>
      <c r="E179" s="171">
        <v>60000</v>
      </c>
      <c r="F179" s="360" t="s">
        <v>96</v>
      </c>
      <c r="G179" s="355" t="s">
        <v>1271</v>
      </c>
      <c r="H179" s="18" t="s">
        <v>1626</v>
      </c>
    </row>
    <row r="180" spans="2:8" ht="27.75" customHeight="1">
      <c r="B180" s="650" t="s">
        <v>164</v>
      </c>
      <c r="C180" s="651"/>
      <c r="D180" s="652"/>
      <c r="E180" s="260">
        <f>SUM(E186+E181)</f>
        <v>4851800</v>
      </c>
      <c r="F180" s="540"/>
      <c r="G180" s="137"/>
      <c r="H180" s="551"/>
    </row>
    <row r="181" spans="2:8" ht="22.5" customHeight="1">
      <c r="B181" s="387" t="s">
        <v>1751</v>
      </c>
      <c r="C181" s="572"/>
      <c r="D181" s="573"/>
      <c r="E181" s="262">
        <f>SUM(E182:E185)</f>
        <v>2491800</v>
      </c>
      <c r="F181" s="527"/>
      <c r="G181" s="388"/>
      <c r="H181" s="501"/>
    </row>
    <row r="182" spans="2:8" ht="60.75" customHeight="1">
      <c r="B182" s="67" t="s">
        <v>520</v>
      </c>
      <c r="C182" s="571" t="s">
        <v>1736</v>
      </c>
      <c r="D182" s="363" t="s">
        <v>1747</v>
      </c>
      <c r="E182" s="171">
        <v>350000</v>
      </c>
      <c r="F182" s="143" t="s">
        <v>609</v>
      </c>
      <c r="G182" s="565"/>
      <c r="H182" s="566"/>
    </row>
    <row r="183" spans="2:8" ht="39" hidden="1" customHeight="1">
      <c r="B183" s="67" t="s">
        <v>521</v>
      </c>
      <c r="C183" s="571" t="s">
        <v>1750</v>
      </c>
      <c r="D183" s="363" t="s">
        <v>965</v>
      </c>
      <c r="E183" s="171">
        <v>841800</v>
      </c>
      <c r="F183" s="363" t="s">
        <v>965</v>
      </c>
      <c r="G183" s="565"/>
      <c r="H183" s="566"/>
    </row>
    <row r="184" spans="2:8" s="134" customFormat="1" ht="43.5" customHeight="1">
      <c r="B184" s="67" t="s">
        <v>957</v>
      </c>
      <c r="C184" s="355" t="s">
        <v>1893</v>
      </c>
      <c r="D184" s="352" t="s">
        <v>1952</v>
      </c>
      <c r="E184" s="487">
        <v>800000</v>
      </c>
      <c r="F184" s="352" t="s">
        <v>1742</v>
      </c>
      <c r="G184" s="355"/>
      <c r="H184" s="146"/>
    </row>
    <row r="185" spans="2:8" s="134" customFormat="1" ht="38.25" customHeight="1">
      <c r="B185" s="67" t="s">
        <v>958</v>
      </c>
      <c r="C185" s="99" t="s">
        <v>1498</v>
      </c>
      <c r="D185" s="354" t="s">
        <v>1744</v>
      </c>
      <c r="E185" s="145">
        <v>500000</v>
      </c>
      <c r="F185" s="352" t="s">
        <v>1436</v>
      </c>
      <c r="G185" s="355"/>
      <c r="H185" s="146"/>
    </row>
    <row r="186" spans="2:8" ht="24.75" customHeight="1">
      <c r="B186" s="661" t="s">
        <v>1752</v>
      </c>
      <c r="C186" s="662"/>
      <c r="D186" s="663"/>
      <c r="E186" s="262">
        <f>SUM(E187:E199)</f>
        <v>2360000</v>
      </c>
      <c r="F186" s="527"/>
      <c r="G186" s="388"/>
      <c r="H186" s="501"/>
    </row>
    <row r="187" spans="2:8" s="134" customFormat="1" ht="46.5" customHeight="1">
      <c r="B187" s="143" t="s">
        <v>1863</v>
      </c>
      <c r="C187" s="99" t="s">
        <v>966</v>
      </c>
      <c r="D187" s="352" t="s">
        <v>130</v>
      </c>
      <c r="E187" s="488">
        <v>300000</v>
      </c>
      <c r="F187" s="143" t="s">
        <v>1499</v>
      </c>
      <c r="G187" s="146" t="s">
        <v>1684</v>
      </c>
      <c r="H187" s="146" t="s">
        <v>1707</v>
      </c>
    </row>
    <row r="188" spans="2:8" s="134" customFormat="1" ht="43.5" customHeight="1">
      <c r="B188" s="143" t="s">
        <v>1864</v>
      </c>
      <c r="C188" s="301" t="s">
        <v>954</v>
      </c>
      <c r="D188" s="360" t="s">
        <v>189</v>
      </c>
      <c r="E188" s="488">
        <v>300000</v>
      </c>
      <c r="F188" s="157" t="s">
        <v>1500</v>
      </c>
      <c r="G188" s="146" t="s">
        <v>1685</v>
      </c>
      <c r="H188" s="146" t="s">
        <v>1708</v>
      </c>
    </row>
    <row r="189" spans="2:8" s="134" customFormat="1" ht="42" customHeight="1">
      <c r="B189" s="143" t="s">
        <v>1865</v>
      </c>
      <c r="C189" s="301" t="s">
        <v>955</v>
      </c>
      <c r="D189" s="147" t="s">
        <v>307</v>
      </c>
      <c r="E189" s="488">
        <v>200000</v>
      </c>
      <c r="F189" s="143" t="s">
        <v>427</v>
      </c>
      <c r="G189" s="146" t="s">
        <v>1686</v>
      </c>
      <c r="H189" s="146" t="s">
        <v>1709</v>
      </c>
    </row>
    <row r="190" spans="2:8" s="134" customFormat="1" ht="45" customHeight="1">
      <c r="B190" s="143" t="s">
        <v>1866</v>
      </c>
      <c r="C190" s="301" t="s">
        <v>956</v>
      </c>
      <c r="D190" s="360" t="s">
        <v>302</v>
      </c>
      <c r="E190" s="488">
        <v>150000</v>
      </c>
      <c r="F190" s="143" t="s">
        <v>195</v>
      </c>
      <c r="G190" s="146" t="s">
        <v>1687</v>
      </c>
      <c r="H190" s="146" t="s">
        <v>1710</v>
      </c>
    </row>
    <row r="191" spans="2:8" s="134" customFormat="1" ht="43.5" customHeight="1">
      <c r="B191" s="143" t="s">
        <v>1867</v>
      </c>
      <c r="C191" s="99" t="s">
        <v>982</v>
      </c>
      <c r="D191" s="360" t="s">
        <v>302</v>
      </c>
      <c r="E191" s="488">
        <v>200000</v>
      </c>
      <c r="F191" s="143" t="s">
        <v>195</v>
      </c>
      <c r="G191" s="146" t="s">
        <v>1688</v>
      </c>
      <c r="H191" s="146" t="s">
        <v>1711</v>
      </c>
    </row>
    <row r="192" spans="2:8" s="134" customFormat="1" ht="40.5" customHeight="1">
      <c r="B192" s="143" t="s">
        <v>1868</v>
      </c>
      <c r="C192" s="99" t="s">
        <v>948</v>
      </c>
      <c r="D192" s="360" t="s">
        <v>306</v>
      </c>
      <c r="E192" s="488">
        <v>200000</v>
      </c>
      <c r="F192" s="143" t="s">
        <v>58</v>
      </c>
      <c r="G192" s="146" t="s">
        <v>1689</v>
      </c>
      <c r="H192" s="146" t="s">
        <v>1711</v>
      </c>
    </row>
    <row r="193" spans="2:8" s="134" customFormat="1" ht="39.75" customHeight="1">
      <c r="B193" s="143" t="s">
        <v>1869</v>
      </c>
      <c r="C193" s="99" t="s">
        <v>949</v>
      </c>
      <c r="D193" s="360" t="s">
        <v>303</v>
      </c>
      <c r="E193" s="488">
        <v>200000</v>
      </c>
      <c r="F193" s="143" t="s">
        <v>66</v>
      </c>
      <c r="G193" s="146" t="s">
        <v>1690</v>
      </c>
      <c r="H193" s="146" t="s">
        <v>1711</v>
      </c>
    </row>
    <row r="194" spans="2:8" s="134" customFormat="1" ht="39" customHeight="1">
      <c r="B194" s="143" t="s">
        <v>1870</v>
      </c>
      <c r="C194" s="301" t="s">
        <v>950</v>
      </c>
      <c r="D194" s="360" t="s">
        <v>311</v>
      </c>
      <c r="E194" s="488">
        <v>200000</v>
      </c>
      <c r="F194" s="143" t="s">
        <v>15</v>
      </c>
      <c r="G194" s="146" t="s">
        <v>1691</v>
      </c>
      <c r="H194" s="146" t="s">
        <v>1711</v>
      </c>
    </row>
    <row r="195" spans="2:8" s="134" customFormat="1" ht="40.5" customHeight="1">
      <c r="B195" s="143" t="s">
        <v>1871</v>
      </c>
      <c r="C195" s="99" t="s">
        <v>951</v>
      </c>
      <c r="D195" s="352" t="s">
        <v>980</v>
      </c>
      <c r="E195" s="488">
        <v>150000</v>
      </c>
      <c r="F195" s="143" t="s">
        <v>429</v>
      </c>
      <c r="G195" s="146" t="s">
        <v>1692</v>
      </c>
      <c r="H195" s="146" t="s">
        <v>1711</v>
      </c>
    </row>
    <row r="196" spans="2:8" s="134" customFormat="1" ht="42" customHeight="1">
      <c r="B196" s="143" t="s">
        <v>1872</v>
      </c>
      <c r="C196" s="99" t="s">
        <v>952</v>
      </c>
      <c r="D196" s="360" t="s">
        <v>981</v>
      </c>
      <c r="E196" s="488">
        <v>150000</v>
      </c>
      <c r="F196" s="143" t="s">
        <v>430</v>
      </c>
      <c r="G196" s="146" t="s">
        <v>1693</v>
      </c>
      <c r="H196" s="146" t="s">
        <v>1711</v>
      </c>
    </row>
    <row r="197" spans="2:8" s="134" customFormat="1" ht="41.25" customHeight="1">
      <c r="B197" s="143" t="s">
        <v>1873</v>
      </c>
      <c r="C197" s="99" t="s">
        <v>953</v>
      </c>
      <c r="D197" s="360" t="s">
        <v>305</v>
      </c>
      <c r="E197" s="488">
        <v>60000</v>
      </c>
      <c r="F197" s="143" t="s">
        <v>96</v>
      </c>
      <c r="G197" s="146" t="s">
        <v>1694</v>
      </c>
      <c r="H197" s="146" t="s">
        <v>1712</v>
      </c>
    </row>
    <row r="198" spans="2:8" s="134" customFormat="1" ht="42" customHeight="1">
      <c r="B198" s="143" t="s">
        <v>1874</v>
      </c>
      <c r="C198" s="486" t="s">
        <v>1877</v>
      </c>
      <c r="D198" s="358" t="s">
        <v>670</v>
      </c>
      <c r="E198" s="171">
        <v>100000</v>
      </c>
      <c r="F198" s="143" t="s">
        <v>609</v>
      </c>
      <c r="G198" s="146" t="s">
        <v>1695</v>
      </c>
      <c r="H198" s="146" t="s">
        <v>1713</v>
      </c>
    </row>
    <row r="199" spans="2:8" s="134" customFormat="1" ht="60.75" customHeight="1">
      <c r="B199" s="143" t="s">
        <v>1875</v>
      </c>
      <c r="C199" s="355" t="s">
        <v>1175</v>
      </c>
      <c r="D199" s="358" t="s">
        <v>401</v>
      </c>
      <c r="E199" s="171">
        <v>150000</v>
      </c>
      <c r="F199" s="143" t="s">
        <v>399</v>
      </c>
      <c r="G199" s="146" t="s">
        <v>1696</v>
      </c>
      <c r="H199" s="146" t="s">
        <v>1714</v>
      </c>
    </row>
  </sheetData>
  <mergeCells count="14">
    <mergeCell ref="B180:D180"/>
    <mergeCell ref="B186:D186"/>
    <mergeCell ref="B110:D110"/>
    <mergeCell ref="B126:D126"/>
    <mergeCell ref="B135:D135"/>
    <mergeCell ref="B136:D136"/>
    <mergeCell ref="B153:D153"/>
    <mergeCell ref="B171:D171"/>
    <mergeCell ref="B89:D89"/>
    <mergeCell ref="B1:H1"/>
    <mergeCell ref="B5:D5"/>
    <mergeCell ref="B6:D6"/>
    <mergeCell ref="B7:D7"/>
    <mergeCell ref="B60:D60"/>
  </mergeCells>
  <pageMargins left="0.35433070866141736" right="0.35433070866141736" top="0.78740157480314965" bottom="0.35433070866141736" header="0.31496062992125984" footer="0.31496062992125984"/>
  <pageSetup paperSize="9" scale="78" orientation="portrait" r:id="rId1"/>
  <rowBreaks count="3" manualBreakCount="3">
    <brk id="16" max="10" man="1"/>
    <brk id="36" max="5" man="1"/>
    <brk id="147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B1:G207"/>
  <sheetViews>
    <sheetView tabSelected="1" view="pageBreakPreview" zoomScale="90" zoomScaleNormal="90" zoomScaleSheetLayoutView="90" workbookViewId="0">
      <selection activeCell="C130" sqref="C130"/>
    </sheetView>
  </sheetViews>
  <sheetFormatPr defaultColWidth="9" defaultRowHeight="24"/>
  <cols>
    <col min="1" max="1" width="4.5703125" style="43" customWidth="1"/>
    <col min="2" max="2" width="7.85546875" style="43" customWidth="1"/>
    <col min="3" max="3" width="80.28515625" style="480" customWidth="1"/>
    <col min="4" max="4" width="29" style="273" customWidth="1"/>
    <col min="5" max="5" width="16.5703125" style="273" customWidth="1"/>
    <col min="6" max="6" width="23.5703125" style="110" hidden="1" customWidth="1"/>
    <col min="7" max="7" width="39" style="98" hidden="1" customWidth="1"/>
    <col min="8" max="16384" width="9" style="43"/>
  </cols>
  <sheetData>
    <row r="1" spans="2:7" s="594" customFormat="1" ht="72" customHeight="1">
      <c r="B1" s="645" t="s">
        <v>1083</v>
      </c>
      <c r="C1" s="645"/>
      <c r="D1" s="645"/>
      <c r="E1" s="645"/>
      <c r="F1" s="645"/>
      <c r="G1" s="645"/>
    </row>
    <row r="2" spans="2:7" ht="21" hidden="1" customHeight="1">
      <c r="C2" s="476"/>
      <c r="D2" s="256">
        <v>38131800</v>
      </c>
      <c r="F2" s="316" t="e">
        <f>SUM(D2-#REF!)</f>
        <v>#REF!</v>
      </c>
      <c r="G2" s="481"/>
    </row>
    <row r="3" spans="2:7" s="134" customFormat="1" ht="9" customHeight="1">
      <c r="B3" s="257"/>
      <c r="C3" s="476"/>
      <c r="D3" s="256"/>
      <c r="E3" s="273"/>
      <c r="F3" s="289"/>
      <c r="G3" s="482"/>
    </row>
    <row r="4" spans="2:7" s="134" customFormat="1" ht="24.75" customHeight="1">
      <c r="B4" s="586"/>
      <c r="C4" s="590" t="s">
        <v>3</v>
      </c>
      <c r="D4" s="443" t="s">
        <v>5</v>
      </c>
      <c r="E4" s="443" t="s">
        <v>4</v>
      </c>
      <c r="F4" s="444" t="s">
        <v>6</v>
      </c>
      <c r="G4" s="474" t="s">
        <v>1715</v>
      </c>
    </row>
    <row r="5" spans="2:7" s="134" customFormat="1" ht="23.25" customHeight="1">
      <c r="B5" s="688">
        <v>38131800</v>
      </c>
      <c r="C5" s="689"/>
      <c r="D5" s="690"/>
      <c r="E5" s="497">
        <f>SUM(E6+E27+E45+E67+E101+E132+E156+E169+E171+E175+E180+E184+E188+E192+E195+E199+E201+E203+E205)</f>
        <v>38131800</v>
      </c>
      <c r="F5" s="587">
        <f>SUM(B5-E5)</f>
        <v>0</v>
      </c>
      <c r="G5" s="588"/>
    </row>
    <row r="6" spans="2:7" s="134" customFormat="1" ht="24.75" customHeight="1">
      <c r="B6" s="686" t="s">
        <v>194</v>
      </c>
      <c r="C6" s="691"/>
      <c r="D6" s="599"/>
      <c r="E6" s="258">
        <f>SUM(E7:E26)</f>
        <v>3010000</v>
      </c>
      <c r="F6" s="544"/>
      <c r="G6" s="543"/>
    </row>
    <row r="7" spans="2:7" s="134" customFormat="1" ht="39.75" customHeight="1">
      <c r="B7" s="157" t="s">
        <v>8</v>
      </c>
      <c r="C7" s="486" t="s">
        <v>1815</v>
      </c>
      <c r="D7" s="157" t="s">
        <v>1478</v>
      </c>
      <c r="E7" s="147">
        <v>150000</v>
      </c>
      <c r="F7" s="157" t="s">
        <v>194</v>
      </c>
      <c r="G7" s="146" t="s">
        <v>1385</v>
      </c>
    </row>
    <row r="8" spans="2:7" s="134" customFormat="1" ht="42.75" customHeight="1">
      <c r="B8" s="157" t="s">
        <v>12</v>
      </c>
      <c r="C8" s="486" t="s">
        <v>1816</v>
      </c>
      <c r="D8" s="577" t="s">
        <v>1479</v>
      </c>
      <c r="E8" s="147">
        <v>170000</v>
      </c>
      <c r="F8" s="157" t="s">
        <v>194</v>
      </c>
      <c r="G8" s="146" t="s">
        <v>1387</v>
      </c>
    </row>
    <row r="9" spans="2:7" s="134" customFormat="1" ht="36.75" customHeight="1">
      <c r="B9" s="157" t="s">
        <v>16</v>
      </c>
      <c r="C9" s="486" t="s">
        <v>537</v>
      </c>
      <c r="D9" s="157" t="s">
        <v>1480</v>
      </c>
      <c r="E9" s="147">
        <v>200000</v>
      </c>
      <c r="F9" s="157" t="s">
        <v>194</v>
      </c>
      <c r="G9" s="146" t="s">
        <v>1388</v>
      </c>
    </row>
    <row r="10" spans="2:7" s="134" customFormat="1" ht="42.75" customHeight="1">
      <c r="B10" s="157" t="s">
        <v>19</v>
      </c>
      <c r="C10" s="578" t="s">
        <v>1817</v>
      </c>
      <c r="D10" s="577" t="s">
        <v>1967</v>
      </c>
      <c r="E10" s="147">
        <v>100000</v>
      </c>
      <c r="F10" s="157" t="s">
        <v>194</v>
      </c>
      <c r="G10" s="146" t="s">
        <v>1390</v>
      </c>
    </row>
    <row r="11" spans="2:7" s="134" customFormat="1" ht="39.75" customHeight="1">
      <c r="B11" s="157" t="s">
        <v>22</v>
      </c>
      <c r="C11" s="486" t="s">
        <v>1818</v>
      </c>
      <c r="D11" s="577" t="s">
        <v>1483</v>
      </c>
      <c r="E11" s="147">
        <v>150000</v>
      </c>
      <c r="F11" s="157" t="s">
        <v>194</v>
      </c>
      <c r="G11" s="146" t="s">
        <v>1394</v>
      </c>
    </row>
    <row r="12" spans="2:7" s="134" customFormat="1" ht="39.75" customHeight="1">
      <c r="B12" s="157" t="s">
        <v>29</v>
      </c>
      <c r="C12" s="486" t="s">
        <v>1395</v>
      </c>
      <c r="D12" s="157" t="s">
        <v>1918</v>
      </c>
      <c r="E12" s="147">
        <v>150000</v>
      </c>
      <c r="F12" s="157" t="s">
        <v>194</v>
      </c>
      <c r="G12" s="146" t="s">
        <v>1396</v>
      </c>
    </row>
    <row r="13" spans="2:7" s="134" customFormat="1" ht="40.5" customHeight="1">
      <c r="B13" s="157" t="s">
        <v>31</v>
      </c>
      <c r="C13" s="486" t="s">
        <v>1791</v>
      </c>
      <c r="D13" s="487" t="s">
        <v>1482</v>
      </c>
      <c r="E13" s="147">
        <v>200000</v>
      </c>
      <c r="F13" s="157" t="s">
        <v>194</v>
      </c>
      <c r="G13" s="146" t="s">
        <v>1392</v>
      </c>
    </row>
    <row r="14" spans="2:7" s="134" customFormat="1" ht="40.5" customHeight="1">
      <c r="B14" s="157" t="s">
        <v>34</v>
      </c>
      <c r="C14" s="486" t="s">
        <v>1792</v>
      </c>
      <c r="D14" s="487" t="s">
        <v>1534</v>
      </c>
      <c r="E14" s="147">
        <v>150000</v>
      </c>
      <c r="F14" s="157" t="s">
        <v>194</v>
      </c>
      <c r="G14" s="146" t="s">
        <v>1398</v>
      </c>
    </row>
    <row r="15" spans="2:7" s="134" customFormat="1" ht="39.75" customHeight="1">
      <c r="B15" s="157" t="s">
        <v>38</v>
      </c>
      <c r="C15" s="578" t="s">
        <v>1935</v>
      </c>
      <c r="D15" s="577" t="s">
        <v>1535</v>
      </c>
      <c r="E15" s="147">
        <v>150000</v>
      </c>
      <c r="F15" s="157" t="s">
        <v>194</v>
      </c>
      <c r="G15" s="146" t="s">
        <v>1400</v>
      </c>
    </row>
    <row r="16" spans="2:7" s="134" customFormat="1" ht="40.5" customHeight="1">
      <c r="B16" s="157" t="s">
        <v>41</v>
      </c>
      <c r="C16" s="486" t="s">
        <v>1934</v>
      </c>
      <c r="D16" s="157" t="s">
        <v>1959</v>
      </c>
      <c r="E16" s="487">
        <v>150000</v>
      </c>
      <c r="F16" s="157" t="s">
        <v>194</v>
      </c>
      <c r="G16" s="146" t="s">
        <v>1402</v>
      </c>
    </row>
    <row r="17" spans="2:7" s="134" customFormat="1" ht="42" customHeight="1">
      <c r="B17" s="157" t="s">
        <v>44</v>
      </c>
      <c r="C17" s="578" t="s">
        <v>1794</v>
      </c>
      <c r="D17" s="174" t="s">
        <v>1480</v>
      </c>
      <c r="E17" s="147">
        <v>200000</v>
      </c>
      <c r="F17" s="157" t="s">
        <v>194</v>
      </c>
      <c r="G17" s="146" t="s">
        <v>1403</v>
      </c>
    </row>
    <row r="18" spans="2:7" s="134" customFormat="1" ht="43.5" customHeight="1">
      <c r="B18" s="143" t="s">
        <v>52</v>
      </c>
      <c r="C18" s="99" t="s">
        <v>1788</v>
      </c>
      <c r="D18" s="577" t="s">
        <v>1554</v>
      </c>
      <c r="E18" s="147">
        <v>200000</v>
      </c>
      <c r="F18" s="157" t="s">
        <v>194</v>
      </c>
      <c r="G18" s="146" t="s">
        <v>1383</v>
      </c>
    </row>
    <row r="19" spans="2:7" s="134" customFormat="1" ht="60.75" customHeight="1">
      <c r="B19" s="157" t="s">
        <v>65</v>
      </c>
      <c r="C19" s="486" t="s">
        <v>1777</v>
      </c>
      <c r="D19" s="487" t="s">
        <v>1560</v>
      </c>
      <c r="E19" s="487">
        <v>80000</v>
      </c>
      <c r="F19" s="157" t="s">
        <v>194</v>
      </c>
      <c r="G19" s="146" t="s">
        <v>1406</v>
      </c>
    </row>
    <row r="20" spans="2:7" s="134" customFormat="1" ht="59.25" customHeight="1">
      <c r="B20" s="157" t="s">
        <v>172</v>
      </c>
      <c r="C20" s="578" t="s">
        <v>1776</v>
      </c>
      <c r="D20" s="577" t="s">
        <v>1575</v>
      </c>
      <c r="E20" s="147">
        <v>100000</v>
      </c>
      <c r="F20" s="157" t="s">
        <v>194</v>
      </c>
      <c r="G20" s="146" t="s">
        <v>1409</v>
      </c>
    </row>
    <row r="21" spans="2:7" s="134" customFormat="1" ht="62.25" customHeight="1">
      <c r="B21" s="157" t="s">
        <v>78</v>
      </c>
      <c r="C21" s="578" t="s">
        <v>2050</v>
      </c>
      <c r="D21" s="577" t="s">
        <v>1978</v>
      </c>
      <c r="E21" s="147">
        <v>100000</v>
      </c>
      <c r="F21" s="157" t="s">
        <v>194</v>
      </c>
      <c r="G21" s="146" t="s">
        <v>1412</v>
      </c>
    </row>
    <row r="22" spans="2:7" ht="42.75" customHeight="1">
      <c r="B22" s="157" t="s">
        <v>154</v>
      </c>
      <c r="C22" s="146" t="s">
        <v>1041</v>
      </c>
      <c r="D22" s="577" t="s">
        <v>1591</v>
      </c>
      <c r="E22" s="147">
        <v>100000</v>
      </c>
      <c r="F22" s="157" t="s">
        <v>194</v>
      </c>
      <c r="G22" s="146" t="s">
        <v>1417</v>
      </c>
    </row>
    <row r="23" spans="2:7" ht="40.5" customHeight="1">
      <c r="B23" s="157" t="s">
        <v>503</v>
      </c>
      <c r="C23" s="146" t="s">
        <v>1042</v>
      </c>
      <c r="D23" s="577" t="s">
        <v>1928</v>
      </c>
      <c r="E23" s="147">
        <v>100000</v>
      </c>
      <c r="F23" s="157" t="s">
        <v>194</v>
      </c>
      <c r="G23" s="146" t="s">
        <v>1419</v>
      </c>
    </row>
    <row r="24" spans="2:7" ht="42" customHeight="1">
      <c r="B24" s="143" t="s">
        <v>203</v>
      </c>
      <c r="C24" s="99" t="s">
        <v>1963</v>
      </c>
      <c r="D24" s="579" t="s">
        <v>1971</v>
      </c>
      <c r="E24" s="65">
        <v>200000</v>
      </c>
      <c r="F24" s="157" t="s">
        <v>194</v>
      </c>
      <c r="G24" s="580" t="s">
        <v>1422</v>
      </c>
    </row>
    <row r="25" spans="2:7" ht="42.75" customHeight="1">
      <c r="B25" s="143" t="s">
        <v>514</v>
      </c>
      <c r="C25" s="486" t="s">
        <v>1885</v>
      </c>
      <c r="D25" s="157" t="s">
        <v>2002</v>
      </c>
      <c r="E25" s="147">
        <v>210000</v>
      </c>
      <c r="F25" s="157" t="s">
        <v>194</v>
      </c>
      <c r="G25" s="146" t="s">
        <v>1415</v>
      </c>
    </row>
    <row r="26" spans="2:7" s="134" customFormat="1" ht="42" customHeight="1">
      <c r="B26" s="143" t="s">
        <v>1872</v>
      </c>
      <c r="C26" s="99" t="s">
        <v>952</v>
      </c>
      <c r="D26" s="143" t="s">
        <v>981</v>
      </c>
      <c r="E26" s="147">
        <v>150000</v>
      </c>
      <c r="F26" s="157" t="s">
        <v>194</v>
      </c>
      <c r="G26" s="146" t="s">
        <v>1693</v>
      </c>
    </row>
    <row r="27" spans="2:7" s="134" customFormat="1" ht="26.25" customHeight="1">
      <c r="B27" s="692" t="s">
        <v>543</v>
      </c>
      <c r="C27" s="693"/>
      <c r="D27" s="596"/>
      <c r="E27" s="597">
        <f>SUM(E28:E43)</f>
        <v>2400000</v>
      </c>
      <c r="F27" s="596"/>
      <c r="G27" s="598"/>
    </row>
    <row r="28" spans="2:7" s="134" customFormat="1" ht="38.25" customHeight="1">
      <c r="B28" s="157" t="s">
        <v>25</v>
      </c>
      <c r="C28" s="99" t="s">
        <v>1819</v>
      </c>
      <c r="D28" s="157" t="s">
        <v>1979</v>
      </c>
      <c r="E28" s="147">
        <v>200000</v>
      </c>
      <c r="F28" s="157" t="s">
        <v>543</v>
      </c>
      <c r="G28" s="146" t="s">
        <v>1426</v>
      </c>
    </row>
    <row r="29" spans="2:7" s="134" customFormat="1" ht="40.5" customHeight="1">
      <c r="B29" s="157" t="s">
        <v>169</v>
      </c>
      <c r="C29" s="99" t="s">
        <v>1737</v>
      </c>
      <c r="D29" s="577" t="s">
        <v>1985</v>
      </c>
      <c r="E29" s="147">
        <v>150000</v>
      </c>
      <c r="F29" s="157" t="s">
        <v>543</v>
      </c>
      <c r="G29" s="146" t="s">
        <v>1428</v>
      </c>
    </row>
    <row r="30" spans="2:7" s="134" customFormat="1" ht="41.25" customHeight="1">
      <c r="B30" s="157" t="s">
        <v>441</v>
      </c>
      <c r="C30" s="486" t="s">
        <v>1820</v>
      </c>
      <c r="D30" s="157" t="s">
        <v>1486</v>
      </c>
      <c r="E30" s="147">
        <v>150000</v>
      </c>
      <c r="F30" s="157" t="s">
        <v>543</v>
      </c>
      <c r="G30" s="146" t="s">
        <v>1430</v>
      </c>
    </row>
    <row r="31" spans="2:7" s="134" customFormat="1" ht="40.5" customHeight="1">
      <c r="B31" s="157" t="s">
        <v>442</v>
      </c>
      <c r="C31" s="99" t="s">
        <v>1821</v>
      </c>
      <c r="D31" s="577" t="s">
        <v>1980</v>
      </c>
      <c r="E31" s="147">
        <v>250000</v>
      </c>
      <c r="F31" s="157" t="s">
        <v>543</v>
      </c>
      <c r="G31" s="146" t="s">
        <v>1739</v>
      </c>
    </row>
    <row r="32" spans="2:7" s="134" customFormat="1" ht="39" customHeight="1">
      <c r="B32" s="157" t="s">
        <v>443</v>
      </c>
      <c r="C32" s="99" t="s">
        <v>1822</v>
      </c>
      <c r="D32" s="581" t="s">
        <v>1487</v>
      </c>
      <c r="E32" s="147">
        <v>200000</v>
      </c>
      <c r="F32" s="157" t="s">
        <v>543</v>
      </c>
      <c r="G32" s="146" t="s">
        <v>1433</v>
      </c>
    </row>
    <row r="33" spans="2:7" s="134" customFormat="1" ht="39.75" customHeight="1">
      <c r="B33" s="157" t="s">
        <v>444</v>
      </c>
      <c r="C33" s="99" t="s">
        <v>1823</v>
      </c>
      <c r="D33" s="581" t="s">
        <v>1488</v>
      </c>
      <c r="E33" s="147">
        <v>250000</v>
      </c>
      <c r="F33" s="157" t="s">
        <v>543</v>
      </c>
      <c r="G33" s="146" t="s">
        <v>1434</v>
      </c>
    </row>
    <row r="34" spans="2:7" s="134" customFormat="1" ht="63.75" customHeight="1">
      <c r="B34" s="157" t="s">
        <v>47</v>
      </c>
      <c r="C34" s="99" t="s">
        <v>1795</v>
      </c>
      <c r="D34" s="157" t="s">
        <v>1981</v>
      </c>
      <c r="E34" s="147">
        <v>150000</v>
      </c>
      <c r="F34" s="157" t="s">
        <v>543</v>
      </c>
      <c r="G34" s="146" t="s">
        <v>1439</v>
      </c>
    </row>
    <row r="35" spans="2:7" s="134" customFormat="1" ht="61.5" customHeight="1">
      <c r="B35" s="157" t="s">
        <v>477</v>
      </c>
      <c r="C35" s="486" t="s">
        <v>1797</v>
      </c>
      <c r="D35" s="577" t="s">
        <v>1993</v>
      </c>
      <c r="E35" s="147">
        <v>150000</v>
      </c>
      <c r="F35" s="157" t="s">
        <v>66</v>
      </c>
      <c r="G35" s="146" t="s">
        <v>1325</v>
      </c>
    </row>
    <row r="36" spans="2:7" s="134" customFormat="1" ht="44.25" customHeight="1">
      <c r="B36" s="157" t="s">
        <v>478</v>
      </c>
      <c r="C36" s="486" t="s">
        <v>1798</v>
      </c>
      <c r="D36" s="577" t="s">
        <v>1994</v>
      </c>
      <c r="E36" s="487">
        <v>150000</v>
      </c>
      <c r="F36" s="157" t="s">
        <v>66</v>
      </c>
      <c r="G36" s="146" t="s">
        <v>1347</v>
      </c>
    </row>
    <row r="37" spans="2:7" s="134" customFormat="1" ht="60.75" customHeight="1">
      <c r="B37" s="157" t="s">
        <v>67</v>
      </c>
      <c r="C37" s="486" t="s">
        <v>1950</v>
      </c>
      <c r="D37" s="487" t="s">
        <v>1984</v>
      </c>
      <c r="E37" s="487">
        <v>80000</v>
      </c>
      <c r="F37" s="157" t="s">
        <v>543</v>
      </c>
      <c r="G37" s="146" t="s">
        <v>1441</v>
      </c>
    </row>
    <row r="38" spans="2:7" s="134" customFormat="1" ht="61.5" customHeight="1">
      <c r="B38" s="157" t="s">
        <v>81</v>
      </c>
      <c r="C38" s="578" t="s">
        <v>1442</v>
      </c>
      <c r="D38" s="577" t="s">
        <v>1443</v>
      </c>
      <c r="E38" s="147">
        <v>100000</v>
      </c>
      <c r="F38" s="157" t="s">
        <v>543</v>
      </c>
      <c r="G38" s="146" t="s">
        <v>1444</v>
      </c>
    </row>
    <row r="39" spans="2:7" s="134" customFormat="1" ht="42.75" customHeight="1">
      <c r="B39" s="157" t="s">
        <v>83</v>
      </c>
      <c r="C39" s="578" t="s">
        <v>1447</v>
      </c>
      <c r="D39" s="581" t="s">
        <v>1924</v>
      </c>
      <c r="E39" s="147">
        <v>100000</v>
      </c>
      <c r="F39" s="157" t="s">
        <v>543</v>
      </c>
      <c r="G39" s="146" t="s">
        <v>1449</v>
      </c>
    </row>
    <row r="40" spans="2:7" ht="39" customHeight="1">
      <c r="B40" s="157" t="s">
        <v>504</v>
      </c>
      <c r="C40" s="146" t="s">
        <v>1043</v>
      </c>
      <c r="D40" s="577" t="s">
        <v>1594</v>
      </c>
      <c r="E40" s="147">
        <v>100000</v>
      </c>
      <c r="F40" s="157" t="s">
        <v>543</v>
      </c>
      <c r="G40" s="146" t="s">
        <v>1451</v>
      </c>
    </row>
    <row r="41" spans="2:7" ht="57.75" customHeight="1">
      <c r="B41" s="157" t="s">
        <v>505</v>
      </c>
      <c r="C41" s="146" t="s">
        <v>1044</v>
      </c>
      <c r="D41" s="577" t="s">
        <v>1982</v>
      </c>
      <c r="E41" s="147">
        <v>100000</v>
      </c>
      <c r="F41" s="157" t="s">
        <v>543</v>
      </c>
      <c r="G41" s="146" t="s">
        <v>1452</v>
      </c>
    </row>
    <row r="42" spans="2:7" ht="59.25" customHeight="1">
      <c r="B42" s="143" t="s">
        <v>515</v>
      </c>
      <c r="C42" s="486" t="s">
        <v>1936</v>
      </c>
      <c r="D42" s="487" t="s">
        <v>1983</v>
      </c>
      <c r="E42" s="147">
        <v>120000</v>
      </c>
      <c r="F42" s="157" t="s">
        <v>543</v>
      </c>
      <c r="G42" s="146" t="s">
        <v>1454</v>
      </c>
    </row>
    <row r="43" spans="2:7" s="134" customFormat="1" ht="42" customHeight="1">
      <c r="B43" s="143" t="s">
        <v>1871</v>
      </c>
      <c r="C43" s="99" t="s">
        <v>951</v>
      </c>
      <c r="D43" s="157" t="s">
        <v>1986</v>
      </c>
      <c r="E43" s="147">
        <v>150000</v>
      </c>
      <c r="F43" s="157" t="s">
        <v>543</v>
      </c>
      <c r="G43" s="146" t="s">
        <v>1692</v>
      </c>
    </row>
    <row r="44" spans="2:7" s="134" customFormat="1" ht="206.25" customHeight="1">
      <c r="B44" s="133"/>
      <c r="C44" s="149"/>
      <c r="D44" s="173"/>
      <c r="E44" s="150"/>
      <c r="F44" s="173"/>
      <c r="G44" s="196"/>
    </row>
    <row r="45" spans="2:7" s="134" customFormat="1" ht="26.25" customHeight="1">
      <c r="B45" s="694" t="s">
        <v>550</v>
      </c>
      <c r="C45" s="694"/>
      <c r="D45" s="591"/>
      <c r="E45" s="258">
        <f>SUM(E46:E66)</f>
        <v>3270000</v>
      </c>
      <c r="F45" s="591"/>
      <c r="G45" s="592"/>
    </row>
    <row r="46" spans="2:7" s="134" customFormat="1" ht="55.5" customHeight="1">
      <c r="B46" s="157" t="s">
        <v>445</v>
      </c>
      <c r="C46" s="99" t="s">
        <v>1824</v>
      </c>
      <c r="D46" s="577" t="s">
        <v>1989</v>
      </c>
      <c r="E46" s="147">
        <v>150000</v>
      </c>
      <c r="F46" s="157" t="s">
        <v>550</v>
      </c>
      <c r="G46" s="146" t="s">
        <v>1473</v>
      </c>
    </row>
    <row r="47" spans="2:7" s="134" customFormat="1" ht="40.5" customHeight="1">
      <c r="B47" s="157" t="s">
        <v>446</v>
      </c>
      <c r="C47" s="578" t="s">
        <v>1825</v>
      </c>
      <c r="D47" s="157" t="s">
        <v>1990</v>
      </c>
      <c r="E47" s="147">
        <v>150000</v>
      </c>
      <c r="F47" s="157" t="s">
        <v>550</v>
      </c>
      <c r="G47" s="146" t="s">
        <v>1338</v>
      </c>
    </row>
    <row r="48" spans="2:7" s="134" customFormat="1" ht="42.75" customHeight="1">
      <c r="B48" s="157" t="s">
        <v>447</v>
      </c>
      <c r="C48" s="578" t="s">
        <v>1879</v>
      </c>
      <c r="D48" s="157" t="s">
        <v>1491</v>
      </c>
      <c r="E48" s="147">
        <v>100000</v>
      </c>
      <c r="F48" s="157" t="s">
        <v>550</v>
      </c>
      <c r="G48" s="146" t="s">
        <v>1345</v>
      </c>
    </row>
    <row r="49" spans="2:7" s="134" customFormat="1" ht="39.75" customHeight="1">
      <c r="B49" s="157" t="s">
        <v>207</v>
      </c>
      <c r="C49" s="486" t="s">
        <v>1330</v>
      </c>
      <c r="D49" s="157" t="s">
        <v>1992</v>
      </c>
      <c r="E49" s="147">
        <v>150000</v>
      </c>
      <c r="F49" s="157" t="s">
        <v>550</v>
      </c>
      <c r="G49" s="146" t="s">
        <v>1331</v>
      </c>
    </row>
    <row r="50" spans="2:7" s="134" customFormat="1" ht="42.75" customHeight="1">
      <c r="B50" s="157" t="s">
        <v>50</v>
      </c>
      <c r="C50" s="578" t="s">
        <v>1796</v>
      </c>
      <c r="D50" s="487" t="s">
        <v>1969</v>
      </c>
      <c r="E50" s="487">
        <v>150000</v>
      </c>
      <c r="F50" s="157" t="s">
        <v>66</v>
      </c>
      <c r="G50" s="146" t="s">
        <v>1357</v>
      </c>
    </row>
    <row r="51" spans="2:7" s="134" customFormat="1" ht="42" customHeight="1">
      <c r="B51" s="157" t="s">
        <v>479</v>
      </c>
      <c r="C51" s="486" t="s">
        <v>1799</v>
      </c>
      <c r="D51" s="577" t="s">
        <v>1540</v>
      </c>
      <c r="E51" s="147">
        <v>150000</v>
      </c>
      <c r="F51" s="157" t="s">
        <v>66</v>
      </c>
      <c r="G51" s="146" t="s">
        <v>1340</v>
      </c>
    </row>
    <row r="52" spans="2:7" s="134" customFormat="1" ht="40.5" customHeight="1">
      <c r="B52" s="157" t="s">
        <v>480</v>
      </c>
      <c r="C52" s="99" t="s">
        <v>1800</v>
      </c>
      <c r="D52" s="581" t="s">
        <v>1995</v>
      </c>
      <c r="E52" s="147">
        <v>150000</v>
      </c>
      <c r="F52" s="157" t="s">
        <v>66</v>
      </c>
      <c r="G52" s="146" t="s">
        <v>1352</v>
      </c>
    </row>
    <row r="53" spans="2:7" s="134" customFormat="1" ht="47.25" customHeight="1">
      <c r="B53" s="157" t="s">
        <v>481</v>
      </c>
      <c r="C53" s="99" t="s">
        <v>1801</v>
      </c>
      <c r="D53" s="174" t="s">
        <v>1996</v>
      </c>
      <c r="E53" s="147">
        <v>200000</v>
      </c>
      <c r="F53" s="157" t="s">
        <v>66</v>
      </c>
      <c r="G53" s="146" t="s">
        <v>1337</v>
      </c>
    </row>
    <row r="54" spans="2:7" s="134" customFormat="1" ht="66" customHeight="1">
      <c r="B54" s="157" t="s">
        <v>482</v>
      </c>
      <c r="C54" s="580" t="s">
        <v>1937</v>
      </c>
      <c r="D54" s="577" t="s">
        <v>1543</v>
      </c>
      <c r="E54" s="147">
        <v>150000</v>
      </c>
      <c r="F54" s="157" t="s">
        <v>66</v>
      </c>
      <c r="G54" s="146" t="s">
        <v>1349</v>
      </c>
    </row>
    <row r="55" spans="2:7" s="134" customFormat="1" ht="40.5" customHeight="1">
      <c r="B55" s="157" t="s">
        <v>483</v>
      </c>
      <c r="C55" s="486" t="s">
        <v>1803</v>
      </c>
      <c r="D55" s="577" t="s">
        <v>1544</v>
      </c>
      <c r="E55" s="147">
        <v>200000</v>
      </c>
      <c r="F55" s="157" t="s">
        <v>66</v>
      </c>
      <c r="G55" s="146" t="s">
        <v>1327</v>
      </c>
    </row>
    <row r="56" spans="2:7" s="134" customFormat="1" ht="61.5" customHeight="1">
      <c r="B56" s="157" t="s">
        <v>73</v>
      </c>
      <c r="C56" s="486" t="s">
        <v>1780</v>
      </c>
      <c r="D56" s="487" t="s">
        <v>1563</v>
      </c>
      <c r="E56" s="487">
        <v>80000</v>
      </c>
      <c r="F56" s="157" t="s">
        <v>66</v>
      </c>
      <c r="G56" s="146" t="s">
        <v>1343</v>
      </c>
    </row>
    <row r="57" spans="2:7" s="134" customFormat="1" ht="41.25" customHeight="1">
      <c r="B57" s="157" t="s">
        <v>493</v>
      </c>
      <c r="C57" s="486" t="s">
        <v>1781</v>
      </c>
      <c r="D57" s="579" t="s">
        <v>1988</v>
      </c>
      <c r="E57" s="487">
        <v>80000</v>
      </c>
      <c r="F57" s="157" t="s">
        <v>66</v>
      </c>
      <c r="G57" s="146" t="s">
        <v>1367</v>
      </c>
    </row>
    <row r="58" spans="2:7" s="134" customFormat="1" ht="43.5" customHeight="1">
      <c r="B58" s="157" t="s">
        <v>1861</v>
      </c>
      <c r="C58" s="578" t="s">
        <v>1991</v>
      </c>
      <c r="D58" s="157" t="s">
        <v>1492</v>
      </c>
      <c r="E58" s="487">
        <v>200000</v>
      </c>
      <c r="F58" s="157" t="s">
        <v>550</v>
      </c>
      <c r="G58" s="146" t="s">
        <v>1364</v>
      </c>
    </row>
    <row r="59" spans="2:7" s="134" customFormat="1" ht="63" customHeight="1">
      <c r="B59" s="157" t="s">
        <v>190</v>
      </c>
      <c r="C59" s="578" t="s">
        <v>1721</v>
      </c>
      <c r="D59" s="487" t="s">
        <v>1998</v>
      </c>
      <c r="E59" s="147">
        <v>100000</v>
      </c>
      <c r="F59" s="157" t="s">
        <v>66</v>
      </c>
      <c r="G59" s="146" t="s">
        <v>1336</v>
      </c>
    </row>
    <row r="60" spans="2:7" s="134" customFormat="1" ht="57.75" customHeight="1">
      <c r="B60" s="157" t="s">
        <v>84</v>
      </c>
      <c r="C60" s="578" t="s">
        <v>1353</v>
      </c>
      <c r="D60" s="487" t="s">
        <v>1987</v>
      </c>
      <c r="E60" s="147">
        <v>100000</v>
      </c>
      <c r="F60" s="157" t="s">
        <v>66</v>
      </c>
      <c r="G60" s="146" t="s">
        <v>1355</v>
      </c>
    </row>
    <row r="61" spans="2:7" ht="43.5" customHeight="1">
      <c r="B61" s="143" t="s">
        <v>133</v>
      </c>
      <c r="C61" s="99" t="s">
        <v>1773</v>
      </c>
      <c r="D61" s="577" t="s">
        <v>1972</v>
      </c>
      <c r="E61" s="147">
        <v>100000</v>
      </c>
      <c r="F61" s="143" t="s">
        <v>550</v>
      </c>
      <c r="G61" s="146" t="s">
        <v>1350</v>
      </c>
    </row>
    <row r="62" spans="2:7" ht="41.25" customHeight="1">
      <c r="B62" s="157" t="s">
        <v>506</v>
      </c>
      <c r="C62" s="146" t="s">
        <v>1045</v>
      </c>
      <c r="D62" s="577" t="s">
        <v>1596</v>
      </c>
      <c r="E62" s="147">
        <v>100000</v>
      </c>
      <c r="F62" s="157" t="s">
        <v>66</v>
      </c>
      <c r="G62" s="146" t="s">
        <v>1329</v>
      </c>
    </row>
    <row r="63" spans="2:7" ht="37.5" customHeight="1">
      <c r="B63" s="157" t="s">
        <v>507</v>
      </c>
      <c r="C63" s="146" t="s">
        <v>1046</v>
      </c>
      <c r="D63" s="577" t="s">
        <v>1999</v>
      </c>
      <c r="E63" s="147">
        <v>100000</v>
      </c>
      <c r="F63" s="157" t="s">
        <v>66</v>
      </c>
      <c r="G63" s="146" t="s">
        <v>1333</v>
      </c>
    </row>
    <row r="64" spans="2:7" s="134" customFormat="1" ht="42" customHeight="1">
      <c r="B64" s="143" t="s">
        <v>707</v>
      </c>
      <c r="C64" s="486" t="s">
        <v>1755</v>
      </c>
      <c r="D64" s="577" t="s">
        <v>1997</v>
      </c>
      <c r="E64" s="147">
        <v>300000</v>
      </c>
      <c r="F64" s="157" t="s">
        <v>66</v>
      </c>
      <c r="G64" s="146" t="s">
        <v>1359</v>
      </c>
    </row>
    <row r="65" spans="2:7" ht="40.5" customHeight="1">
      <c r="B65" s="143" t="s">
        <v>516</v>
      </c>
      <c r="C65" s="486" t="s">
        <v>1886</v>
      </c>
      <c r="D65" s="487" t="s">
        <v>2000</v>
      </c>
      <c r="E65" s="147">
        <v>360000</v>
      </c>
      <c r="F65" s="157" t="s">
        <v>66</v>
      </c>
      <c r="G65" s="146" t="s">
        <v>1362</v>
      </c>
    </row>
    <row r="66" spans="2:7" s="134" customFormat="1" ht="39.75" customHeight="1">
      <c r="B66" s="143" t="s">
        <v>1869</v>
      </c>
      <c r="C66" s="99" t="s">
        <v>949</v>
      </c>
      <c r="D66" s="157" t="s">
        <v>2001</v>
      </c>
      <c r="E66" s="147">
        <v>200000</v>
      </c>
      <c r="F66" s="143" t="s">
        <v>66</v>
      </c>
      <c r="G66" s="146" t="s">
        <v>1690</v>
      </c>
    </row>
    <row r="67" spans="2:7" s="134" customFormat="1" ht="26.25" customHeight="1">
      <c r="B67" s="686" t="s">
        <v>15</v>
      </c>
      <c r="C67" s="687"/>
      <c r="D67" s="591"/>
      <c r="E67" s="343">
        <f>SUM(E68:E100)</f>
        <v>5890000</v>
      </c>
      <c r="F67" s="591"/>
      <c r="G67" s="592"/>
    </row>
    <row r="68" spans="2:7" s="134" customFormat="1" ht="57" customHeight="1">
      <c r="B68" s="157" t="s">
        <v>448</v>
      </c>
      <c r="C68" s="486" t="s">
        <v>1878</v>
      </c>
      <c r="D68" s="577" t="s">
        <v>2034</v>
      </c>
      <c r="E68" s="147">
        <v>150000</v>
      </c>
      <c r="F68" s="157" t="s">
        <v>15</v>
      </c>
      <c r="G68" s="146" t="s">
        <v>1459</v>
      </c>
    </row>
    <row r="69" spans="2:7" s="134" customFormat="1" ht="41.25" customHeight="1">
      <c r="B69" s="157" t="s">
        <v>449</v>
      </c>
      <c r="C69" s="486" t="s">
        <v>1827</v>
      </c>
      <c r="D69" s="157" t="s">
        <v>1957</v>
      </c>
      <c r="E69" s="147">
        <v>150000</v>
      </c>
      <c r="F69" s="157" t="s">
        <v>15</v>
      </c>
      <c r="G69" s="146" t="s">
        <v>1191</v>
      </c>
    </row>
    <row r="70" spans="2:7" s="134" customFormat="1" ht="41.25" customHeight="1">
      <c r="B70" s="157" t="s">
        <v>450</v>
      </c>
      <c r="C70" s="486" t="s">
        <v>1828</v>
      </c>
      <c r="D70" s="577" t="s">
        <v>2035</v>
      </c>
      <c r="E70" s="487">
        <v>150000</v>
      </c>
      <c r="F70" s="157" t="s">
        <v>15</v>
      </c>
      <c r="G70" s="146" t="s">
        <v>1202</v>
      </c>
    </row>
    <row r="71" spans="2:7" s="134" customFormat="1" ht="40.5" customHeight="1">
      <c r="B71" s="157" t="s">
        <v>451</v>
      </c>
      <c r="C71" s="486" t="s">
        <v>1829</v>
      </c>
      <c r="D71" s="424" t="s">
        <v>1502</v>
      </c>
      <c r="E71" s="487">
        <v>150000</v>
      </c>
      <c r="F71" s="157" t="s">
        <v>15</v>
      </c>
      <c r="G71" s="146" t="s">
        <v>1193</v>
      </c>
    </row>
    <row r="72" spans="2:7" s="134" customFormat="1" ht="60.75" customHeight="1">
      <c r="B72" s="157" t="s">
        <v>452</v>
      </c>
      <c r="C72" s="486" t="s">
        <v>1880</v>
      </c>
      <c r="D72" s="577" t="s">
        <v>2036</v>
      </c>
      <c r="E72" s="147">
        <v>150000</v>
      </c>
      <c r="F72" s="157" t="s">
        <v>15</v>
      </c>
      <c r="G72" s="146" t="s">
        <v>1208</v>
      </c>
    </row>
    <row r="73" spans="2:7" s="134" customFormat="1" ht="42" customHeight="1">
      <c r="B73" s="157" t="s">
        <v>453</v>
      </c>
      <c r="C73" s="486" t="s">
        <v>1881</v>
      </c>
      <c r="D73" s="577" t="s">
        <v>1497</v>
      </c>
      <c r="E73" s="147">
        <v>150000</v>
      </c>
      <c r="F73" s="157" t="s">
        <v>15</v>
      </c>
      <c r="G73" s="146" t="s">
        <v>1700</v>
      </c>
    </row>
    <row r="74" spans="2:7" s="134" customFormat="1" ht="40.5" customHeight="1">
      <c r="B74" s="157" t="s">
        <v>454</v>
      </c>
      <c r="C74" s="486" t="s">
        <v>1830</v>
      </c>
      <c r="D74" s="157" t="s">
        <v>1716</v>
      </c>
      <c r="E74" s="487">
        <v>150000</v>
      </c>
      <c r="F74" s="157" t="s">
        <v>15</v>
      </c>
      <c r="G74" s="146" t="s">
        <v>1198</v>
      </c>
    </row>
    <row r="75" spans="2:7" s="134" customFormat="1" ht="39" customHeight="1">
      <c r="B75" s="157" t="s">
        <v>455</v>
      </c>
      <c r="C75" s="486" t="s">
        <v>1831</v>
      </c>
      <c r="D75" s="157" t="s">
        <v>1503</v>
      </c>
      <c r="E75" s="147">
        <v>100000</v>
      </c>
      <c r="F75" s="157" t="s">
        <v>15</v>
      </c>
      <c r="G75" s="146" t="s">
        <v>1553</v>
      </c>
    </row>
    <row r="76" spans="2:7" s="134" customFormat="1" ht="40.5" customHeight="1">
      <c r="B76" s="157" t="s">
        <v>456</v>
      </c>
      <c r="C76" s="486" t="s">
        <v>1832</v>
      </c>
      <c r="D76" s="577" t="s">
        <v>2037</v>
      </c>
      <c r="E76" s="147">
        <v>100000</v>
      </c>
      <c r="F76" s="157" t="s">
        <v>15</v>
      </c>
      <c r="G76" s="146" t="s">
        <v>1206</v>
      </c>
    </row>
    <row r="77" spans="2:7" s="134" customFormat="1" ht="40.5" customHeight="1">
      <c r="B77" s="157" t="s">
        <v>457</v>
      </c>
      <c r="C77" s="486" t="s">
        <v>1833</v>
      </c>
      <c r="D77" s="581" t="s">
        <v>1938</v>
      </c>
      <c r="E77" s="147">
        <v>150000</v>
      </c>
      <c r="F77" s="157" t="s">
        <v>15</v>
      </c>
      <c r="G77" s="146" t="s">
        <v>1701</v>
      </c>
    </row>
    <row r="78" spans="2:7" s="134" customFormat="1" ht="40.5" customHeight="1">
      <c r="B78" s="157" t="s">
        <v>458</v>
      </c>
      <c r="C78" s="486" t="s">
        <v>1834</v>
      </c>
      <c r="D78" s="577" t="s">
        <v>1914</v>
      </c>
      <c r="E78" s="487">
        <v>150000</v>
      </c>
      <c r="F78" s="157" t="s">
        <v>15</v>
      </c>
      <c r="G78" s="146" t="s">
        <v>1211</v>
      </c>
    </row>
    <row r="79" spans="2:7" s="134" customFormat="1" ht="43.5" customHeight="1">
      <c r="B79" s="157" t="s">
        <v>459</v>
      </c>
      <c r="C79" s="486" t="s">
        <v>1835</v>
      </c>
      <c r="D79" s="577" t="s">
        <v>2038</v>
      </c>
      <c r="E79" s="147">
        <v>100000</v>
      </c>
      <c r="F79" s="157" t="s">
        <v>15</v>
      </c>
      <c r="G79" s="146" t="s">
        <v>1224</v>
      </c>
    </row>
    <row r="80" spans="2:7" s="134" customFormat="1" ht="42" customHeight="1">
      <c r="B80" s="157" t="s">
        <v>484</v>
      </c>
      <c r="C80" s="486" t="s">
        <v>1804</v>
      </c>
      <c r="D80" s="487" t="s">
        <v>2039</v>
      </c>
      <c r="E80" s="147">
        <v>150000</v>
      </c>
      <c r="F80" s="157" t="s">
        <v>15</v>
      </c>
      <c r="G80" s="146" t="s">
        <v>1222</v>
      </c>
    </row>
    <row r="81" spans="2:7" s="134" customFormat="1" ht="44.25" customHeight="1">
      <c r="B81" s="157" t="s">
        <v>485</v>
      </c>
      <c r="C81" s="486" t="s">
        <v>1805</v>
      </c>
      <c r="D81" s="487" t="s">
        <v>2040</v>
      </c>
      <c r="E81" s="147">
        <v>150000</v>
      </c>
      <c r="F81" s="157" t="s">
        <v>15</v>
      </c>
      <c r="G81" s="146" t="s">
        <v>1187</v>
      </c>
    </row>
    <row r="82" spans="2:7" s="134" customFormat="1" ht="41.25" customHeight="1">
      <c r="B82" s="157" t="s">
        <v>486</v>
      </c>
      <c r="C82" s="486" t="s">
        <v>1806</v>
      </c>
      <c r="D82" s="157" t="s">
        <v>1960</v>
      </c>
      <c r="E82" s="487">
        <v>200000</v>
      </c>
      <c r="F82" s="157" t="s">
        <v>15</v>
      </c>
      <c r="G82" s="146" t="s">
        <v>1200</v>
      </c>
    </row>
    <row r="83" spans="2:7" s="134" customFormat="1" ht="56.25" customHeight="1">
      <c r="B83" s="157" t="s">
        <v>487</v>
      </c>
      <c r="C83" s="486" t="s">
        <v>1807</v>
      </c>
      <c r="D83" s="487" t="s">
        <v>2041</v>
      </c>
      <c r="E83" s="147">
        <v>150000</v>
      </c>
      <c r="F83" s="157" t="s">
        <v>15</v>
      </c>
      <c r="G83" s="146" t="s">
        <v>1232</v>
      </c>
    </row>
    <row r="84" spans="2:7" s="134" customFormat="1" ht="61.5" customHeight="1">
      <c r="B84" s="157" t="s">
        <v>488</v>
      </c>
      <c r="C84" s="486" t="s">
        <v>1808</v>
      </c>
      <c r="D84" s="487" t="s">
        <v>1548</v>
      </c>
      <c r="E84" s="147">
        <v>150000</v>
      </c>
      <c r="F84" s="157" t="s">
        <v>15</v>
      </c>
      <c r="G84" s="146" t="s">
        <v>1189</v>
      </c>
    </row>
    <row r="85" spans="2:7" s="134" customFormat="1" ht="42" customHeight="1">
      <c r="B85" s="157" t="s">
        <v>489</v>
      </c>
      <c r="C85" s="486" t="s">
        <v>1809</v>
      </c>
      <c r="D85" s="487" t="s">
        <v>2042</v>
      </c>
      <c r="E85" s="147">
        <v>200000</v>
      </c>
      <c r="F85" s="157" t="s">
        <v>15</v>
      </c>
      <c r="G85" s="146" t="s">
        <v>1204</v>
      </c>
    </row>
    <row r="86" spans="2:7" s="134" customFormat="1" ht="42" customHeight="1">
      <c r="B86" s="157" t="s">
        <v>498</v>
      </c>
      <c r="C86" s="486" t="s">
        <v>1786</v>
      </c>
      <c r="D86" s="487" t="s">
        <v>1940</v>
      </c>
      <c r="E86" s="487">
        <v>80000</v>
      </c>
      <c r="F86" s="157" t="s">
        <v>968</v>
      </c>
      <c r="G86" s="146" t="s">
        <v>1234</v>
      </c>
    </row>
    <row r="87" spans="2:7" s="134" customFormat="1" ht="43.5" customHeight="1">
      <c r="B87" s="157" t="s">
        <v>499</v>
      </c>
      <c r="C87" s="486" t="s">
        <v>1787</v>
      </c>
      <c r="D87" s="487" t="s">
        <v>1570</v>
      </c>
      <c r="E87" s="487">
        <v>80000</v>
      </c>
      <c r="F87" s="157" t="s">
        <v>968</v>
      </c>
      <c r="G87" s="146" t="s">
        <v>1237</v>
      </c>
    </row>
    <row r="88" spans="2:7" s="134" customFormat="1" ht="41.25" customHeight="1">
      <c r="B88" s="157" t="s">
        <v>93</v>
      </c>
      <c r="C88" s="99" t="s">
        <v>1238</v>
      </c>
      <c r="D88" s="487" t="s">
        <v>1571</v>
      </c>
      <c r="E88" s="147">
        <v>100000</v>
      </c>
      <c r="F88" s="157" t="s">
        <v>968</v>
      </c>
      <c r="G88" s="146" t="s">
        <v>1240</v>
      </c>
    </row>
    <row r="89" spans="2:7" s="134" customFormat="1" ht="60" customHeight="1">
      <c r="B89" s="157" t="s">
        <v>97</v>
      </c>
      <c r="C89" s="99" t="s">
        <v>1241</v>
      </c>
      <c r="D89" s="487" t="s">
        <v>1572</v>
      </c>
      <c r="E89" s="147">
        <v>100000</v>
      </c>
      <c r="F89" s="157" t="s">
        <v>968</v>
      </c>
      <c r="G89" s="146" t="s">
        <v>1243</v>
      </c>
    </row>
    <row r="90" spans="2:7" ht="58.5" customHeight="1">
      <c r="B90" s="157" t="s">
        <v>971</v>
      </c>
      <c r="C90" s="578" t="s">
        <v>1765</v>
      </c>
      <c r="D90" s="577" t="s">
        <v>2043</v>
      </c>
      <c r="E90" s="147">
        <v>100000</v>
      </c>
      <c r="F90" s="157" t="s">
        <v>968</v>
      </c>
      <c r="G90" s="146" t="s">
        <v>1246</v>
      </c>
    </row>
    <row r="91" spans="2:7" ht="40.5" customHeight="1">
      <c r="B91" s="157" t="s">
        <v>972</v>
      </c>
      <c r="C91" s="578" t="s">
        <v>1247</v>
      </c>
      <c r="D91" s="577" t="s">
        <v>2044</v>
      </c>
      <c r="E91" s="147">
        <v>100000</v>
      </c>
      <c r="F91" s="157" t="s">
        <v>968</v>
      </c>
      <c r="G91" s="146" t="s">
        <v>1249</v>
      </c>
    </row>
    <row r="92" spans="2:7" ht="43.5" customHeight="1">
      <c r="B92" s="143" t="s">
        <v>157</v>
      </c>
      <c r="C92" s="486" t="s">
        <v>1209</v>
      </c>
      <c r="D92" s="157" t="s">
        <v>1605</v>
      </c>
      <c r="E92" s="487">
        <v>150000</v>
      </c>
      <c r="F92" s="143" t="s">
        <v>15</v>
      </c>
      <c r="G92" s="146" t="s">
        <v>1469</v>
      </c>
    </row>
    <row r="93" spans="2:7" ht="60" customHeight="1">
      <c r="B93" s="143" t="s">
        <v>160</v>
      </c>
      <c r="C93" s="486" t="s">
        <v>1705</v>
      </c>
      <c r="D93" s="157" t="s">
        <v>2045</v>
      </c>
      <c r="E93" s="487">
        <v>150000</v>
      </c>
      <c r="F93" s="143" t="s">
        <v>15</v>
      </c>
      <c r="G93" s="146" t="s">
        <v>1214</v>
      </c>
    </row>
    <row r="94" spans="2:7" ht="42" customHeight="1">
      <c r="B94" s="143" t="s">
        <v>508</v>
      </c>
      <c r="C94" s="486" t="s">
        <v>1762</v>
      </c>
      <c r="D94" s="157" t="s">
        <v>1607</v>
      </c>
      <c r="E94" s="487">
        <v>300000</v>
      </c>
      <c r="F94" s="143" t="s">
        <v>15</v>
      </c>
      <c r="G94" s="146" t="s">
        <v>1218</v>
      </c>
    </row>
    <row r="95" spans="2:7" ht="40.5" customHeight="1">
      <c r="B95" s="143" t="s">
        <v>509</v>
      </c>
      <c r="C95" s="486" t="s">
        <v>1761</v>
      </c>
      <c r="D95" s="577" t="s">
        <v>1608</v>
      </c>
      <c r="E95" s="487">
        <v>300000</v>
      </c>
      <c r="F95" s="143" t="s">
        <v>15</v>
      </c>
      <c r="G95" s="146" t="s">
        <v>1220</v>
      </c>
    </row>
    <row r="96" spans="2:7" ht="43.5" customHeight="1">
      <c r="B96" s="143" t="s">
        <v>510</v>
      </c>
      <c r="C96" s="486" t="s">
        <v>1760</v>
      </c>
      <c r="D96" s="577" t="s">
        <v>2046</v>
      </c>
      <c r="E96" s="487">
        <v>350000</v>
      </c>
      <c r="F96" s="143" t="s">
        <v>15</v>
      </c>
      <c r="G96" s="146" t="s">
        <v>1228</v>
      </c>
    </row>
    <row r="97" spans="2:7" ht="38.25" customHeight="1">
      <c r="B97" s="143" t="s">
        <v>511</v>
      </c>
      <c r="C97" s="486" t="s">
        <v>1759</v>
      </c>
      <c r="D97" s="577" t="s">
        <v>2047</v>
      </c>
      <c r="E97" s="487">
        <v>250000</v>
      </c>
      <c r="F97" s="143" t="s">
        <v>15</v>
      </c>
      <c r="G97" s="146" t="s">
        <v>1254</v>
      </c>
    </row>
    <row r="98" spans="2:7" ht="47.25" customHeight="1">
      <c r="B98" s="143" t="s">
        <v>200</v>
      </c>
      <c r="C98" s="486" t="s">
        <v>1757</v>
      </c>
      <c r="D98" s="577" t="s">
        <v>2048</v>
      </c>
      <c r="E98" s="487">
        <v>650000</v>
      </c>
      <c r="F98" s="143" t="s">
        <v>15</v>
      </c>
      <c r="G98" s="146" t="s">
        <v>1226</v>
      </c>
    </row>
    <row r="99" spans="2:7" ht="39.75" customHeight="1">
      <c r="B99" s="143" t="s">
        <v>513</v>
      </c>
      <c r="C99" s="477" t="s">
        <v>1962</v>
      </c>
      <c r="D99" s="487" t="s">
        <v>2048</v>
      </c>
      <c r="E99" s="147">
        <v>330000</v>
      </c>
      <c r="F99" s="143" t="s">
        <v>15</v>
      </c>
      <c r="G99" s="146" t="s">
        <v>1230</v>
      </c>
    </row>
    <row r="100" spans="2:7" s="134" customFormat="1" ht="42" customHeight="1">
      <c r="B100" s="143" t="s">
        <v>1870</v>
      </c>
      <c r="C100" s="99" t="s">
        <v>950</v>
      </c>
      <c r="D100" s="157" t="s">
        <v>2049</v>
      </c>
      <c r="E100" s="147">
        <v>200000</v>
      </c>
      <c r="F100" s="143" t="s">
        <v>15</v>
      </c>
      <c r="G100" s="146" t="s">
        <v>1691</v>
      </c>
    </row>
    <row r="101" spans="2:7" s="134" customFormat="1" ht="26.25" customHeight="1">
      <c r="B101" s="686" t="s">
        <v>58</v>
      </c>
      <c r="C101" s="687"/>
      <c r="D101" s="591"/>
      <c r="E101" s="343">
        <f>SUM(E102:E130)</f>
        <v>4610000</v>
      </c>
      <c r="F101" s="591"/>
      <c r="G101" s="592"/>
    </row>
    <row r="102" spans="2:7" s="134" customFormat="1" ht="42" customHeight="1">
      <c r="B102" s="157" t="s">
        <v>460</v>
      </c>
      <c r="C102" s="486" t="s">
        <v>1836</v>
      </c>
      <c r="D102" s="157" t="s">
        <v>1508</v>
      </c>
      <c r="E102" s="487">
        <v>150000</v>
      </c>
      <c r="F102" s="157" t="s">
        <v>58</v>
      </c>
      <c r="G102" s="146" t="s">
        <v>1165</v>
      </c>
    </row>
    <row r="103" spans="2:7" s="134" customFormat="1" ht="39.75" customHeight="1">
      <c r="B103" s="157" t="s">
        <v>461</v>
      </c>
      <c r="C103" s="486" t="s">
        <v>1837</v>
      </c>
      <c r="D103" s="157" t="s">
        <v>1973</v>
      </c>
      <c r="E103" s="147">
        <v>100000</v>
      </c>
      <c r="F103" s="157" t="s">
        <v>58</v>
      </c>
      <c r="G103" s="146" t="s">
        <v>1121</v>
      </c>
    </row>
    <row r="104" spans="2:7" s="134" customFormat="1" ht="40.5" customHeight="1">
      <c r="B104" s="157" t="s">
        <v>462</v>
      </c>
      <c r="C104" s="486" t="s">
        <v>1838</v>
      </c>
      <c r="D104" s="157" t="s">
        <v>2003</v>
      </c>
      <c r="E104" s="147">
        <v>150000</v>
      </c>
      <c r="F104" s="157" t="s">
        <v>58</v>
      </c>
      <c r="G104" s="146" t="s">
        <v>1152</v>
      </c>
    </row>
    <row r="105" spans="2:7" s="134" customFormat="1" ht="59.25" customHeight="1">
      <c r="B105" s="157" t="s">
        <v>463</v>
      </c>
      <c r="C105" s="580" t="s">
        <v>1839</v>
      </c>
      <c r="D105" s="157" t="s">
        <v>1511</v>
      </c>
      <c r="E105" s="147">
        <v>200000</v>
      </c>
      <c r="F105" s="157" t="s">
        <v>58</v>
      </c>
      <c r="G105" s="146" t="s">
        <v>1131</v>
      </c>
    </row>
    <row r="106" spans="2:7" s="134" customFormat="1" ht="40.5" customHeight="1">
      <c r="B106" s="157" t="s">
        <v>464</v>
      </c>
      <c r="C106" s="486" t="s">
        <v>2005</v>
      </c>
      <c r="D106" s="157" t="s">
        <v>2004</v>
      </c>
      <c r="E106" s="147">
        <v>150000</v>
      </c>
      <c r="F106" s="157" t="s">
        <v>58</v>
      </c>
      <c r="G106" s="146" t="s">
        <v>1168</v>
      </c>
    </row>
    <row r="107" spans="2:7" s="134" customFormat="1" ht="40.5" customHeight="1">
      <c r="B107" s="157" t="s">
        <v>465</v>
      </c>
      <c r="C107" s="578" t="s">
        <v>1841</v>
      </c>
      <c r="D107" s="157" t="s">
        <v>1514</v>
      </c>
      <c r="E107" s="147">
        <v>200000</v>
      </c>
      <c r="F107" s="157" t="s">
        <v>58</v>
      </c>
      <c r="G107" s="146" t="s">
        <v>1122</v>
      </c>
    </row>
    <row r="108" spans="2:7" s="134" customFormat="1" ht="44.25" customHeight="1">
      <c r="B108" s="157" t="s">
        <v>466</v>
      </c>
      <c r="C108" s="486" t="s">
        <v>1842</v>
      </c>
      <c r="D108" s="157" t="s">
        <v>2006</v>
      </c>
      <c r="E108" s="147">
        <v>250000</v>
      </c>
      <c r="F108" s="157" t="s">
        <v>58</v>
      </c>
      <c r="G108" s="146" t="s">
        <v>1125</v>
      </c>
    </row>
    <row r="109" spans="2:7" s="134" customFormat="1" ht="39.75" customHeight="1">
      <c r="B109" s="157" t="s">
        <v>467</v>
      </c>
      <c r="C109" s="99" t="s">
        <v>1843</v>
      </c>
      <c r="D109" s="157" t="s">
        <v>1965</v>
      </c>
      <c r="E109" s="147">
        <v>150000</v>
      </c>
      <c r="F109" s="157" t="s">
        <v>58</v>
      </c>
      <c r="G109" s="146" t="s">
        <v>1184</v>
      </c>
    </row>
    <row r="110" spans="2:7" s="134" customFormat="1" ht="42" customHeight="1">
      <c r="B110" s="157" t="s">
        <v>468</v>
      </c>
      <c r="C110" s="578" t="s">
        <v>1844</v>
      </c>
      <c r="D110" s="157" t="s">
        <v>1516</v>
      </c>
      <c r="E110" s="147">
        <v>150000</v>
      </c>
      <c r="F110" s="157" t="s">
        <v>58</v>
      </c>
      <c r="G110" s="146" t="s">
        <v>1115</v>
      </c>
    </row>
    <row r="111" spans="2:7" s="134" customFormat="1" ht="43.5" customHeight="1">
      <c r="B111" s="157" t="s">
        <v>469</v>
      </c>
      <c r="C111" s="486" t="s">
        <v>1159</v>
      </c>
      <c r="D111" s="157" t="s">
        <v>1964</v>
      </c>
      <c r="E111" s="147">
        <v>150000</v>
      </c>
      <c r="F111" s="157" t="s">
        <v>58</v>
      </c>
      <c r="G111" s="146" t="s">
        <v>1160</v>
      </c>
    </row>
    <row r="112" spans="2:7" s="134" customFormat="1" ht="42.75" customHeight="1">
      <c r="B112" s="157" t="s">
        <v>470</v>
      </c>
      <c r="C112" s="486" t="s">
        <v>1845</v>
      </c>
      <c r="D112" s="157" t="s">
        <v>2007</v>
      </c>
      <c r="E112" s="147">
        <v>200000</v>
      </c>
      <c r="F112" s="157" t="s">
        <v>58</v>
      </c>
      <c r="G112" s="146" t="s">
        <v>1182</v>
      </c>
    </row>
    <row r="113" spans="2:7" s="134" customFormat="1" ht="40.5" customHeight="1">
      <c r="B113" s="157" t="s">
        <v>471</v>
      </c>
      <c r="C113" s="486" t="s">
        <v>1846</v>
      </c>
      <c r="D113" s="157" t="s">
        <v>2008</v>
      </c>
      <c r="E113" s="147">
        <v>200000</v>
      </c>
      <c r="F113" s="157" t="s">
        <v>58</v>
      </c>
      <c r="G113" s="146" t="s">
        <v>1119</v>
      </c>
    </row>
    <row r="114" spans="2:7" s="134" customFormat="1" ht="63" customHeight="1">
      <c r="B114" s="157" t="s">
        <v>472</v>
      </c>
      <c r="C114" s="486" t="s">
        <v>1847</v>
      </c>
      <c r="D114" s="157" t="s">
        <v>2009</v>
      </c>
      <c r="E114" s="147">
        <v>200000</v>
      </c>
      <c r="F114" s="157" t="s">
        <v>58</v>
      </c>
      <c r="G114" s="146" t="s">
        <v>1139</v>
      </c>
    </row>
    <row r="115" spans="2:7" s="134" customFormat="1" ht="42" customHeight="1">
      <c r="B115" s="157" t="s">
        <v>473</v>
      </c>
      <c r="C115" s="578" t="s">
        <v>1848</v>
      </c>
      <c r="D115" s="157" t="s">
        <v>1975</v>
      </c>
      <c r="E115" s="147">
        <v>150000</v>
      </c>
      <c r="F115" s="157" t="s">
        <v>58</v>
      </c>
      <c r="G115" s="146" t="s">
        <v>1170</v>
      </c>
    </row>
    <row r="116" spans="2:7" s="134" customFormat="1" ht="42.75" customHeight="1">
      <c r="B116" s="157" t="s">
        <v>490</v>
      </c>
      <c r="C116" s="486" t="s">
        <v>1810</v>
      </c>
      <c r="D116" s="157" t="s">
        <v>1955</v>
      </c>
      <c r="E116" s="147">
        <v>200000</v>
      </c>
      <c r="F116" s="157" t="s">
        <v>58</v>
      </c>
      <c r="G116" s="146" t="s">
        <v>1135</v>
      </c>
    </row>
    <row r="117" spans="2:7" s="134" customFormat="1" ht="42" customHeight="1">
      <c r="B117" s="157" t="s">
        <v>698</v>
      </c>
      <c r="C117" s="486" t="s">
        <v>1811</v>
      </c>
      <c r="D117" s="487" t="s">
        <v>1549</v>
      </c>
      <c r="E117" s="147">
        <v>150000</v>
      </c>
      <c r="F117" s="157" t="s">
        <v>58</v>
      </c>
      <c r="G117" s="99" t="s">
        <v>1142</v>
      </c>
    </row>
    <row r="118" spans="2:7" s="134" customFormat="1" ht="42" customHeight="1">
      <c r="B118" s="157" t="s">
        <v>699</v>
      </c>
      <c r="C118" s="580" t="s">
        <v>1974</v>
      </c>
      <c r="D118" s="157" t="s">
        <v>1520</v>
      </c>
      <c r="E118" s="147">
        <v>200000</v>
      </c>
      <c r="F118" s="157" t="s">
        <v>58</v>
      </c>
      <c r="G118" s="146" t="s">
        <v>1155</v>
      </c>
    </row>
    <row r="119" spans="2:7" s="134" customFormat="1" ht="42" customHeight="1">
      <c r="B119" s="157" t="s">
        <v>700</v>
      </c>
      <c r="C119" s="486" t="s">
        <v>1814</v>
      </c>
      <c r="D119" s="487" t="s">
        <v>1919</v>
      </c>
      <c r="E119" s="147">
        <v>150000</v>
      </c>
      <c r="F119" s="157" t="s">
        <v>58</v>
      </c>
      <c r="G119" s="146" t="s">
        <v>1150</v>
      </c>
    </row>
    <row r="120" spans="2:7" s="134" customFormat="1" ht="60" customHeight="1">
      <c r="B120" s="157" t="s">
        <v>494</v>
      </c>
      <c r="C120" s="99" t="s">
        <v>1782</v>
      </c>
      <c r="D120" s="487" t="s">
        <v>2010</v>
      </c>
      <c r="E120" s="487">
        <v>80000</v>
      </c>
      <c r="F120" s="157" t="s">
        <v>58</v>
      </c>
      <c r="G120" s="146" t="s">
        <v>1147</v>
      </c>
    </row>
    <row r="121" spans="2:7" s="134" customFormat="1" ht="42" customHeight="1">
      <c r="B121" s="157" t="s">
        <v>495</v>
      </c>
      <c r="C121" s="486" t="s">
        <v>1783</v>
      </c>
      <c r="D121" s="487" t="s">
        <v>1566</v>
      </c>
      <c r="E121" s="487">
        <v>80000</v>
      </c>
      <c r="F121" s="157" t="s">
        <v>58</v>
      </c>
      <c r="G121" s="146" t="s">
        <v>1153</v>
      </c>
    </row>
    <row r="122" spans="2:7" s="134" customFormat="1" ht="40.5" customHeight="1">
      <c r="B122" s="157" t="s">
        <v>1860</v>
      </c>
      <c r="C122" s="486" t="s">
        <v>1858</v>
      </c>
      <c r="D122" s="424" t="s">
        <v>1509</v>
      </c>
      <c r="E122" s="147">
        <v>100000</v>
      </c>
      <c r="F122" s="157" t="s">
        <v>58</v>
      </c>
      <c r="G122" s="146" t="s">
        <v>1166</v>
      </c>
    </row>
    <row r="123" spans="2:7" s="134" customFormat="1" ht="42.75" customHeight="1">
      <c r="B123" s="157" t="s">
        <v>1908</v>
      </c>
      <c r="C123" s="486" t="s">
        <v>1812</v>
      </c>
      <c r="D123" s="487" t="s">
        <v>1923</v>
      </c>
      <c r="E123" s="147">
        <v>200000</v>
      </c>
      <c r="F123" s="157" t="s">
        <v>58</v>
      </c>
      <c r="G123" s="146" t="s">
        <v>1145</v>
      </c>
    </row>
    <row r="124" spans="2:7" s="134" customFormat="1" ht="41.25" customHeight="1">
      <c r="B124" s="157" t="s">
        <v>1909</v>
      </c>
      <c r="C124" s="486" t="s">
        <v>1942</v>
      </c>
      <c r="D124" s="487" t="s">
        <v>1970</v>
      </c>
      <c r="E124" s="147">
        <v>150000</v>
      </c>
      <c r="F124" s="157" t="s">
        <v>58</v>
      </c>
      <c r="G124" s="146" t="s">
        <v>1117</v>
      </c>
    </row>
    <row r="125" spans="2:7" s="134" customFormat="1" ht="57.75" customHeight="1">
      <c r="B125" s="157" t="s">
        <v>87</v>
      </c>
      <c r="C125" s="99" t="s">
        <v>1161</v>
      </c>
      <c r="D125" s="424" t="s">
        <v>2011</v>
      </c>
      <c r="E125" s="147">
        <v>100000</v>
      </c>
      <c r="F125" s="157" t="s">
        <v>58</v>
      </c>
      <c r="G125" s="146" t="s">
        <v>1163</v>
      </c>
    </row>
    <row r="126" spans="2:7" s="134" customFormat="1" ht="41.25" customHeight="1">
      <c r="B126" s="157" t="s">
        <v>90</v>
      </c>
      <c r="C126" s="99" t="s">
        <v>1775</v>
      </c>
      <c r="D126" s="157" t="s">
        <v>1976</v>
      </c>
      <c r="E126" s="147">
        <v>100000</v>
      </c>
      <c r="F126" s="157" t="s">
        <v>58</v>
      </c>
      <c r="G126" s="146" t="s">
        <v>1180</v>
      </c>
    </row>
    <row r="127" spans="2:7" ht="44.25" customHeight="1">
      <c r="B127" s="157" t="s">
        <v>969</v>
      </c>
      <c r="C127" s="146" t="s">
        <v>1047</v>
      </c>
      <c r="D127" s="577" t="s">
        <v>1157</v>
      </c>
      <c r="E127" s="147">
        <v>100000</v>
      </c>
      <c r="F127" s="157" t="s">
        <v>58</v>
      </c>
      <c r="G127" s="146" t="s">
        <v>1158</v>
      </c>
    </row>
    <row r="128" spans="2:7" ht="57.75" customHeight="1">
      <c r="B128" s="157" t="s">
        <v>970</v>
      </c>
      <c r="C128" s="578" t="s">
        <v>1127</v>
      </c>
      <c r="D128" s="577" t="s">
        <v>2012</v>
      </c>
      <c r="E128" s="147">
        <v>100000</v>
      </c>
      <c r="F128" s="157" t="s">
        <v>58</v>
      </c>
      <c r="G128" s="146" t="s">
        <v>1129</v>
      </c>
    </row>
    <row r="129" spans="2:7" ht="41.25" customHeight="1">
      <c r="B129" s="143" t="s">
        <v>517</v>
      </c>
      <c r="C129" s="99" t="s">
        <v>1887</v>
      </c>
      <c r="D129" s="487" t="s">
        <v>1623</v>
      </c>
      <c r="E129" s="145">
        <v>300000</v>
      </c>
      <c r="F129" s="157" t="s">
        <v>58</v>
      </c>
      <c r="G129" s="146" t="s">
        <v>1132</v>
      </c>
    </row>
    <row r="130" spans="2:7" s="134" customFormat="1" ht="40.5" customHeight="1">
      <c r="B130" s="143" t="s">
        <v>1868</v>
      </c>
      <c r="C130" s="99" t="s">
        <v>948</v>
      </c>
      <c r="D130" s="157" t="s">
        <v>2013</v>
      </c>
      <c r="E130" s="147">
        <v>200000</v>
      </c>
      <c r="F130" s="143" t="s">
        <v>58</v>
      </c>
      <c r="G130" s="146" t="s">
        <v>1689</v>
      </c>
    </row>
    <row r="131" spans="2:7" s="134" customFormat="1" ht="177" customHeight="1">
      <c r="B131" s="133"/>
      <c r="C131" s="149"/>
      <c r="D131" s="133"/>
      <c r="E131" s="150"/>
      <c r="F131" s="133"/>
      <c r="G131" s="164"/>
    </row>
    <row r="132" spans="2:7" s="134" customFormat="1" ht="26.25" customHeight="1">
      <c r="B132" s="686" t="s">
        <v>640</v>
      </c>
      <c r="C132" s="687"/>
      <c r="D132" s="591"/>
      <c r="E132" s="343">
        <f>SUM(E133:E155)</f>
        <v>4540000</v>
      </c>
      <c r="F132" s="591"/>
      <c r="G132" s="592"/>
    </row>
    <row r="133" spans="2:7" s="134" customFormat="1" ht="38.25" customHeight="1">
      <c r="B133" s="157" t="s">
        <v>474</v>
      </c>
      <c r="C133" s="99" t="s">
        <v>1856</v>
      </c>
      <c r="D133" s="157" t="s">
        <v>2027</v>
      </c>
      <c r="E133" s="147">
        <v>150000</v>
      </c>
      <c r="F133" s="157" t="s">
        <v>640</v>
      </c>
      <c r="G133" s="146" t="s">
        <v>1290</v>
      </c>
    </row>
    <row r="134" spans="2:7" s="134" customFormat="1" ht="39.75" customHeight="1">
      <c r="B134" s="157" t="s">
        <v>475</v>
      </c>
      <c r="C134" s="99" t="s">
        <v>1944</v>
      </c>
      <c r="D134" s="157" t="s">
        <v>1524</v>
      </c>
      <c r="E134" s="147">
        <v>150000</v>
      </c>
      <c r="F134" s="157" t="s">
        <v>640</v>
      </c>
      <c r="G134" s="146" t="s">
        <v>1294</v>
      </c>
    </row>
    <row r="135" spans="2:7" s="134" customFormat="1" ht="21.75" customHeight="1">
      <c r="B135" s="157" t="s">
        <v>476</v>
      </c>
      <c r="C135" s="486" t="s">
        <v>1850</v>
      </c>
      <c r="D135" s="157" t="s">
        <v>1961</v>
      </c>
      <c r="E135" s="147">
        <v>150000</v>
      </c>
      <c r="F135" s="157" t="s">
        <v>640</v>
      </c>
      <c r="G135" s="146" t="s">
        <v>1296</v>
      </c>
    </row>
    <row r="136" spans="2:7" s="134" customFormat="1" ht="40.5" customHeight="1">
      <c r="B136" s="143" t="s">
        <v>55</v>
      </c>
      <c r="C136" s="486" t="s">
        <v>1789</v>
      </c>
      <c r="D136" s="577" t="s">
        <v>1958</v>
      </c>
      <c r="E136" s="147">
        <v>250000</v>
      </c>
      <c r="F136" s="157" t="s">
        <v>640</v>
      </c>
      <c r="G136" s="146" t="s">
        <v>1299</v>
      </c>
    </row>
    <row r="137" spans="2:7" s="134" customFormat="1" ht="39" customHeight="1">
      <c r="B137" s="143" t="s">
        <v>59</v>
      </c>
      <c r="C137" s="99" t="s">
        <v>1790</v>
      </c>
      <c r="D137" s="487" t="s">
        <v>1559</v>
      </c>
      <c r="E137" s="147">
        <v>400000</v>
      </c>
      <c r="F137" s="157" t="s">
        <v>640</v>
      </c>
      <c r="G137" s="146" t="s">
        <v>1369</v>
      </c>
    </row>
    <row r="138" spans="2:7" s="134" customFormat="1" ht="59.25" customHeight="1">
      <c r="B138" s="157" t="s">
        <v>496</v>
      </c>
      <c r="C138" s="486" t="s">
        <v>1784</v>
      </c>
      <c r="D138" s="487" t="s">
        <v>2032</v>
      </c>
      <c r="E138" s="487">
        <v>80000</v>
      </c>
      <c r="F138" s="157" t="s">
        <v>640</v>
      </c>
      <c r="G138" s="146" t="s">
        <v>1302</v>
      </c>
    </row>
    <row r="139" spans="2:7" s="134" customFormat="1" ht="42" customHeight="1">
      <c r="B139" s="157" t="s">
        <v>497</v>
      </c>
      <c r="C139" s="486" t="s">
        <v>1785</v>
      </c>
      <c r="D139" s="487" t="s">
        <v>1922</v>
      </c>
      <c r="E139" s="487">
        <v>80000</v>
      </c>
      <c r="F139" s="157" t="s">
        <v>640</v>
      </c>
      <c r="G139" s="146" t="s">
        <v>1304</v>
      </c>
    </row>
    <row r="140" spans="2:7" s="134" customFormat="1" ht="41.25" customHeight="1">
      <c r="B140" s="157" t="s">
        <v>1907</v>
      </c>
      <c r="C140" s="99" t="s">
        <v>1849</v>
      </c>
      <c r="D140" s="157" t="s">
        <v>2026</v>
      </c>
      <c r="E140" s="147">
        <v>150000</v>
      </c>
      <c r="F140" s="157" t="s">
        <v>640</v>
      </c>
      <c r="G140" s="146" t="s">
        <v>1292</v>
      </c>
    </row>
    <row r="141" spans="2:7" s="134" customFormat="1" ht="39.75" customHeight="1">
      <c r="B141" s="157" t="s">
        <v>99</v>
      </c>
      <c r="C141" s="578" t="s">
        <v>1305</v>
      </c>
      <c r="D141" s="487" t="s">
        <v>2033</v>
      </c>
      <c r="E141" s="147">
        <v>100000</v>
      </c>
      <c r="F141" s="157" t="s">
        <v>640</v>
      </c>
      <c r="G141" s="146" t="s">
        <v>1468</v>
      </c>
    </row>
    <row r="142" spans="2:7" s="134" customFormat="1" ht="42" customHeight="1">
      <c r="B142" s="157" t="s">
        <v>102</v>
      </c>
      <c r="C142" s="578" t="s">
        <v>1307</v>
      </c>
      <c r="D142" s="487" t="s">
        <v>2028</v>
      </c>
      <c r="E142" s="147">
        <v>100000</v>
      </c>
      <c r="F142" s="157" t="s">
        <v>640</v>
      </c>
      <c r="G142" s="146" t="s">
        <v>1309</v>
      </c>
    </row>
    <row r="143" spans="2:7" ht="41.25" customHeight="1">
      <c r="B143" s="143" t="s">
        <v>501</v>
      </c>
      <c r="C143" s="486" t="s">
        <v>1771</v>
      </c>
      <c r="D143" s="487" t="s">
        <v>2030</v>
      </c>
      <c r="E143" s="487">
        <v>250000</v>
      </c>
      <c r="F143" s="143" t="s">
        <v>640</v>
      </c>
      <c r="G143" s="146" t="s">
        <v>1314</v>
      </c>
    </row>
    <row r="144" spans="2:7" ht="39" customHeight="1">
      <c r="B144" s="143" t="s">
        <v>502</v>
      </c>
      <c r="C144" s="486" t="s">
        <v>1770</v>
      </c>
      <c r="D144" s="487" t="s">
        <v>1945</v>
      </c>
      <c r="E144" s="147">
        <v>200000</v>
      </c>
      <c r="F144" s="143" t="s">
        <v>640</v>
      </c>
      <c r="G144" s="146" t="s">
        <v>1316</v>
      </c>
    </row>
    <row r="145" spans="2:7" ht="43.5" customHeight="1">
      <c r="B145" s="143" t="s">
        <v>704</v>
      </c>
      <c r="C145" s="486" t="s">
        <v>1769</v>
      </c>
      <c r="D145" s="577" t="s">
        <v>2031</v>
      </c>
      <c r="E145" s="147">
        <v>250000</v>
      </c>
      <c r="F145" s="143" t="s">
        <v>640</v>
      </c>
      <c r="G145" s="146" t="s">
        <v>1467</v>
      </c>
    </row>
    <row r="146" spans="2:7" ht="61.5" customHeight="1">
      <c r="B146" s="143" t="s">
        <v>705</v>
      </c>
      <c r="C146" s="486" t="s">
        <v>1768</v>
      </c>
      <c r="D146" s="487" t="s">
        <v>2023</v>
      </c>
      <c r="E146" s="147">
        <v>350000</v>
      </c>
      <c r="F146" s="143" t="s">
        <v>640</v>
      </c>
      <c r="G146" s="146" t="s">
        <v>1319</v>
      </c>
    </row>
    <row r="147" spans="2:7" ht="37.5" customHeight="1">
      <c r="B147" s="143" t="s">
        <v>706</v>
      </c>
      <c r="C147" s="486" t="s">
        <v>1767</v>
      </c>
      <c r="D147" s="487" t="s">
        <v>2025</v>
      </c>
      <c r="E147" s="147">
        <v>200000</v>
      </c>
      <c r="F147" s="143" t="s">
        <v>640</v>
      </c>
      <c r="G147" s="146" t="s">
        <v>1301</v>
      </c>
    </row>
    <row r="148" spans="2:7" ht="62.25" customHeight="1">
      <c r="B148" s="143" t="s">
        <v>500</v>
      </c>
      <c r="C148" s="486" t="s">
        <v>1772</v>
      </c>
      <c r="D148" s="577" t="s">
        <v>2029</v>
      </c>
      <c r="E148" s="147">
        <v>250000</v>
      </c>
      <c r="F148" s="143" t="s">
        <v>640</v>
      </c>
      <c r="G148" s="146" t="s">
        <v>1312</v>
      </c>
    </row>
    <row r="149" spans="2:7" ht="39.75" customHeight="1">
      <c r="B149" s="157" t="s">
        <v>973</v>
      </c>
      <c r="C149" s="578" t="s">
        <v>1764</v>
      </c>
      <c r="D149" s="577" t="s">
        <v>2023</v>
      </c>
      <c r="E149" s="147">
        <v>100000</v>
      </c>
      <c r="F149" s="157" t="s">
        <v>640</v>
      </c>
      <c r="G149" s="146" t="s">
        <v>1321</v>
      </c>
    </row>
    <row r="150" spans="2:7" ht="42" customHeight="1">
      <c r="B150" s="157" t="s">
        <v>974</v>
      </c>
      <c r="C150" s="578" t="s">
        <v>1322</v>
      </c>
      <c r="D150" s="577" t="s">
        <v>1601</v>
      </c>
      <c r="E150" s="147">
        <v>100000</v>
      </c>
      <c r="F150" s="157" t="s">
        <v>640</v>
      </c>
      <c r="G150" s="146" t="s">
        <v>1323</v>
      </c>
    </row>
    <row r="151" spans="2:7" s="132" customFormat="1" ht="43.5" customHeight="1">
      <c r="B151" s="143" t="s">
        <v>918</v>
      </c>
      <c r="C151" s="99" t="s">
        <v>1754</v>
      </c>
      <c r="D151" s="577" t="s">
        <v>1946</v>
      </c>
      <c r="E151" s="147">
        <v>250000</v>
      </c>
      <c r="F151" s="157" t="s">
        <v>640</v>
      </c>
      <c r="G151" s="146" t="s">
        <v>1298</v>
      </c>
    </row>
    <row r="152" spans="2:7" s="134" customFormat="1" ht="40.5" customHeight="1">
      <c r="B152" s="143" t="s">
        <v>1862</v>
      </c>
      <c r="C152" s="99" t="s">
        <v>1753</v>
      </c>
      <c r="D152" s="577" t="s">
        <v>1557</v>
      </c>
      <c r="E152" s="147">
        <v>150000</v>
      </c>
      <c r="F152" s="157" t="s">
        <v>640</v>
      </c>
      <c r="G152" s="146" t="s">
        <v>1297</v>
      </c>
    </row>
    <row r="153" spans="2:7" ht="42.75" customHeight="1">
      <c r="B153" s="143" t="s">
        <v>518</v>
      </c>
      <c r="C153" s="486" t="s">
        <v>1890</v>
      </c>
      <c r="D153" s="487" t="s">
        <v>1625</v>
      </c>
      <c r="E153" s="145">
        <v>480000</v>
      </c>
      <c r="F153" s="157" t="s">
        <v>640</v>
      </c>
      <c r="G153" s="146" t="s">
        <v>1370</v>
      </c>
    </row>
    <row r="154" spans="2:7" s="134" customFormat="1" ht="38.25" customHeight="1">
      <c r="B154" s="143" t="s">
        <v>1866</v>
      </c>
      <c r="C154" s="99" t="s">
        <v>956</v>
      </c>
      <c r="D154" s="157" t="s">
        <v>2024</v>
      </c>
      <c r="E154" s="147">
        <v>150000</v>
      </c>
      <c r="F154" s="143" t="s">
        <v>195</v>
      </c>
      <c r="G154" s="146" t="s">
        <v>1687</v>
      </c>
    </row>
    <row r="155" spans="2:7" s="134" customFormat="1" ht="43.5" customHeight="1">
      <c r="B155" s="143" t="s">
        <v>1867</v>
      </c>
      <c r="C155" s="99" t="s">
        <v>982</v>
      </c>
      <c r="D155" s="157" t="s">
        <v>2024</v>
      </c>
      <c r="E155" s="147">
        <v>200000</v>
      </c>
      <c r="F155" s="143" t="s">
        <v>195</v>
      </c>
      <c r="G155" s="146" t="s">
        <v>1688</v>
      </c>
    </row>
    <row r="156" spans="2:7" s="134" customFormat="1" ht="26.25" customHeight="1">
      <c r="B156" s="686" t="s">
        <v>96</v>
      </c>
      <c r="C156" s="687"/>
      <c r="D156" s="591"/>
      <c r="E156" s="343">
        <f>SUM(E157:E166)</f>
        <v>1050000</v>
      </c>
      <c r="F156" s="591"/>
      <c r="G156" s="592"/>
    </row>
    <row r="157" spans="2:7" s="134" customFormat="1" ht="40.5" customHeight="1">
      <c r="B157" s="157" t="s">
        <v>522</v>
      </c>
      <c r="C157" s="486" t="s">
        <v>1851</v>
      </c>
      <c r="D157" s="157" t="s">
        <v>1526</v>
      </c>
      <c r="E157" s="147">
        <v>150000</v>
      </c>
      <c r="F157" s="143" t="s">
        <v>96</v>
      </c>
      <c r="G157" s="146" t="s">
        <v>1256</v>
      </c>
    </row>
    <row r="158" spans="2:7" s="134" customFormat="1" ht="41.25" customHeight="1">
      <c r="B158" s="157" t="s">
        <v>681</v>
      </c>
      <c r="C158" s="578" t="s">
        <v>1852</v>
      </c>
      <c r="D158" s="157" t="s">
        <v>1966</v>
      </c>
      <c r="E158" s="487">
        <v>200000</v>
      </c>
      <c r="F158" s="143" t="s">
        <v>96</v>
      </c>
      <c r="G158" s="146" t="s">
        <v>1258</v>
      </c>
    </row>
    <row r="159" spans="2:7" s="134" customFormat="1" ht="42.75" customHeight="1">
      <c r="B159" s="157" t="s">
        <v>70</v>
      </c>
      <c r="C159" s="486" t="s">
        <v>1779</v>
      </c>
      <c r="D159" s="487" t="s">
        <v>1562</v>
      </c>
      <c r="E159" s="487">
        <v>80000</v>
      </c>
      <c r="F159" s="143" t="s">
        <v>96</v>
      </c>
      <c r="G159" s="146" t="s">
        <v>1262</v>
      </c>
    </row>
    <row r="160" spans="2:7" s="134" customFormat="1" ht="43.5" customHeight="1">
      <c r="B160" s="157" t="s">
        <v>104</v>
      </c>
      <c r="C160" s="99" t="s">
        <v>1267</v>
      </c>
      <c r="D160" s="157" t="s">
        <v>1582</v>
      </c>
      <c r="E160" s="147">
        <v>100000</v>
      </c>
      <c r="F160" s="143" t="s">
        <v>96</v>
      </c>
      <c r="G160" s="99" t="s">
        <v>1268</v>
      </c>
    </row>
    <row r="161" spans="2:7" s="134" customFormat="1" ht="42.75" customHeight="1">
      <c r="B161" s="157" t="s">
        <v>107</v>
      </c>
      <c r="C161" s="99" t="s">
        <v>1774</v>
      </c>
      <c r="D161" s="157" t="s">
        <v>1956</v>
      </c>
      <c r="E161" s="147">
        <v>100000</v>
      </c>
      <c r="F161" s="143" t="s">
        <v>96</v>
      </c>
      <c r="G161" s="99" t="s">
        <v>1274</v>
      </c>
    </row>
    <row r="162" spans="2:7" ht="42.75" customHeight="1">
      <c r="B162" s="157" t="s">
        <v>975</v>
      </c>
      <c r="C162" s="578" t="s">
        <v>1263</v>
      </c>
      <c r="D162" s="487" t="s">
        <v>1766</v>
      </c>
      <c r="E162" s="147">
        <v>50000</v>
      </c>
      <c r="F162" s="143" t="s">
        <v>96</v>
      </c>
      <c r="G162" s="146" t="s">
        <v>1264</v>
      </c>
    </row>
    <row r="163" spans="2:7" ht="41.25" customHeight="1">
      <c r="B163" s="157" t="s">
        <v>976</v>
      </c>
      <c r="C163" s="578" t="s">
        <v>1265</v>
      </c>
      <c r="D163" s="487" t="s">
        <v>1603</v>
      </c>
      <c r="E163" s="147">
        <v>50000</v>
      </c>
      <c r="F163" s="143" t="s">
        <v>96</v>
      </c>
      <c r="G163" s="146" t="s">
        <v>1266</v>
      </c>
    </row>
    <row r="164" spans="2:7" s="134" customFormat="1" ht="42.75" customHeight="1">
      <c r="B164" s="157" t="s">
        <v>977</v>
      </c>
      <c r="C164" s="486" t="s">
        <v>1763</v>
      </c>
      <c r="D164" s="157" t="s">
        <v>1977</v>
      </c>
      <c r="E164" s="147">
        <v>200000</v>
      </c>
      <c r="F164" s="143" t="s">
        <v>96</v>
      </c>
      <c r="G164" s="146" t="s">
        <v>1260</v>
      </c>
    </row>
    <row r="165" spans="2:7" ht="44.25" customHeight="1">
      <c r="B165" s="143" t="s">
        <v>979</v>
      </c>
      <c r="C165" s="486" t="s">
        <v>1888</v>
      </c>
      <c r="D165" s="487" t="s">
        <v>1624</v>
      </c>
      <c r="E165" s="145">
        <v>60000</v>
      </c>
      <c r="F165" s="143" t="s">
        <v>96</v>
      </c>
      <c r="G165" s="146" t="s">
        <v>1271</v>
      </c>
    </row>
    <row r="166" spans="2:7" s="134" customFormat="1" ht="41.25" customHeight="1">
      <c r="B166" s="143" t="s">
        <v>1873</v>
      </c>
      <c r="C166" s="99" t="s">
        <v>953</v>
      </c>
      <c r="D166" s="143" t="s">
        <v>305</v>
      </c>
      <c r="E166" s="147">
        <v>60000</v>
      </c>
      <c r="F166" s="143" t="s">
        <v>96</v>
      </c>
      <c r="G166" s="146" t="s">
        <v>1694</v>
      </c>
    </row>
    <row r="167" spans="2:7" s="134" customFormat="1" ht="12.75" customHeight="1">
      <c r="B167" s="133"/>
      <c r="C167" s="149"/>
      <c r="D167" s="133"/>
      <c r="E167" s="150"/>
      <c r="F167" s="133"/>
      <c r="G167" s="164"/>
    </row>
    <row r="168" spans="2:7" s="134" customFormat="1" ht="409.5" hidden="1" customHeight="1">
      <c r="B168" s="133"/>
      <c r="C168" s="149"/>
      <c r="D168" s="133"/>
      <c r="E168" s="150"/>
      <c r="F168" s="133"/>
      <c r="G168" s="164"/>
    </row>
    <row r="169" spans="2:7" s="134" customFormat="1" ht="26.25" customHeight="1">
      <c r="B169" s="686" t="s">
        <v>523</v>
      </c>
      <c r="C169" s="687"/>
      <c r="D169" s="591"/>
      <c r="E169" s="343">
        <f>SUM(E170)</f>
        <v>500000</v>
      </c>
      <c r="F169" s="591"/>
      <c r="G169" s="592"/>
    </row>
    <row r="170" spans="2:7" s="134" customFormat="1" ht="41.25" customHeight="1">
      <c r="B170" s="157" t="s">
        <v>682</v>
      </c>
      <c r="C170" s="486" t="s">
        <v>2022</v>
      </c>
      <c r="D170" s="584" t="s">
        <v>905</v>
      </c>
      <c r="E170" s="487">
        <v>500000</v>
      </c>
      <c r="F170" s="157" t="s">
        <v>523</v>
      </c>
      <c r="G170" s="146"/>
    </row>
    <row r="171" spans="2:7" s="134" customFormat="1" ht="26.25" customHeight="1">
      <c r="B171" s="686" t="s">
        <v>528</v>
      </c>
      <c r="C171" s="687"/>
      <c r="D171" s="591"/>
      <c r="E171" s="343">
        <f>SUM(E172:E174)</f>
        <v>1100000</v>
      </c>
      <c r="F171" s="591"/>
      <c r="G171" s="592"/>
    </row>
    <row r="172" spans="2:7" s="134" customFormat="1" ht="38.25" customHeight="1">
      <c r="B172" s="157" t="s">
        <v>683</v>
      </c>
      <c r="C172" s="486" t="s">
        <v>1882</v>
      </c>
      <c r="D172" s="577" t="s">
        <v>1527</v>
      </c>
      <c r="E172" s="147">
        <v>300000</v>
      </c>
      <c r="F172" s="157" t="s">
        <v>528</v>
      </c>
      <c r="G172" s="146" t="s">
        <v>1109</v>
      </c>
    </row>
    <row r="173" spans="2:7" s="134" customFormat="1" ht="41.25" customHeight="1">
      <c r="B173" s="157" t="s">
        <v>701</v>
      </c>
      <c r="C173" s="486" t="s">
        <v>1110</v>
      </c>
      <c r="D173" s="577" t="s">
        <v>1551</v>
      </c>
      <c r="E173" s="147">
        <v>400000</v>
      </c>
      <c r="F173" s="157" t="s">
        <v>528</v>
      </c>
      <c r="G173" s="146" t="s">
        <v>1111</v>
      </c>
    </row>
    <row r="174" spans="2:7" s="134" customFormat="1" ht="63" customHeight="1">
      <c r="B174" s="157" t="s">
        <v>702</v>
      </c>
      <c r="C174" s="486" t="s">
        <v>2014</v>
      </c>
      <c r="D174" s="577" t="s">
        <v>2015</v>
      </c>
      <c r="E174" s="147">
        <v>400000</v>
      </c>
      <c r="F174" s="157" t="s">
        <v>528</v>
      </c>
      <c r="G174" s="99" t="s">
        <v>1113</v>
      </c>
    </row>
    <row r="175" spans="2:7" s="134" customFormat="1" ht="26.25" customHeight="1">
      <c r="B175" s="686" t="s">
        <v>607</v>
      </c>
      <c r="C175" s="687"/>
      <c r="D175" s="591"/>
      <c r="E175" s="343">
        <f>SUM(E176:E179)</f>
        <v>1350000</v>
      </c>
      <c r="F175" s="591"/>
      <c r="G175" s="592"/>
    </row>
    <row r="176" spans="2:7" s="134" customFormat="1" ht="51.75" customHeight="1">
      <c r="B176" s="157" t="s">
        <v>684</v>
      </c>
      <c r="C176" s="486" t="s">
        <v>1968</v>
      </c>
      <c r="D176" s="157" t="s">
        <v>1916</v>
      </c>
      <c r="E176" s="487">
        <v>900000</v>
      </c>
      <c r="F176" s="157" t="s">
        <v>607</v>
      </c>
      <c r="G176" s="146" t="s">
        <v>1103</v>
      </c>
    </row>
    <row r="177" spans="2:7" s="134" customFormat="1" ht="69.75" customHeight="1">
      <c r="B177" s="157" t="s">
        <v>685</v>
      </c>
      <c r="C177" s="486" t="s">
        <v>1854</v>
      </c>
      <c r="D177" s="157" t="s">
        <v>2020</v>
      </c>
      <c r="E177" s="147">
        <v>150000</v>
      </c>
      <c r="F177" s="157" t="s">
        <v>607</v>
      </c>
      <c r="G177" s="146" t="s">
        <v>1108</v>
      </c>
    </row>
    <row r="178" spans="2:7" s="134" customFormat="1" ht="42" customHeight="1">
      <c r="B178" s="157" t="s">
        <v>686</v>
      </c>
      <c r="C178" s="486" t="s">
        <v>1855</v>
      </c>
      <c r="D178" s="157" t="s">
        <v>1530</v>
      </c>
      <c r="E178" s="487">
        <v>100000</v>
      </c>
      <c r="F178" s="157" t="s">
        <v>607</v>
      </c>
      <c r="G178" s="146" t="s">
        <v>1105</v>
      </c>
    </row>
    <row r="179" spans="2:7" s="134" customFormat="1" ht="69" customHeight="1">
      <c r="B179" s="157" t="s">
        <v>687</v>
      </c>
      <c r="C179" s="486" t="s">
        <v>1948</v>
      </c>
      <c r="D179" s="157" t="s">
        <v>2021</v>
      </c>
      <c r="E179" s="147">
        <v>200000</v>
      </c>
      <c r="F179" s="157" t="s">
        <v>607</v>
      </c>
      <c r="G179" s="146" t="s">
        <v>1703</v>
      </c>
    </row>
    <row r="180" spans="2:7" s="134" customFormat="1" ht="26.25" customHeight="1">
      <c r="B180" s="686" t="s">
        <v>530</v>
      </c>
      <c r="C180" s="687"/>
      <c r="D180" s="591"/>
      <c r="E180" s="343">
        <f>SUM(E181:E183)</f>
        <v>670000</v>
      </c>
      <c r="F180" s="591"/>
      <c r="G180" s="592"/>
    </row>
    <row r="181" spans="2:7" s="134" customFormat="1" ht="59.25" customHeight="1">
      <c r="B181" s="157" t="s">
        <v>688</v>
      </c>
      <c r="C181" s="486" t="s">
        <v>1279</v>
      </c>
      <c r="D181" s="577" t="s">
        <v>2016</v>
      </c>
      <c r="E181" s="147">
        <v>150000</v>
      </c>
      <c r="F181" s="157" t="s">
        <v>530</v>
      </c>
      <c r="G181" s="146" t="s">
        <v>1280</v>
      </c>
    </row>
    <row r="182" spans="2:7" ht="58.5" customHeight="1">
      <c r="B182" s="143" t="s">
        <v>204</v>
      </c>
      <c r="C182" s="486" t="s">
        <v>1756</v>
      </c>
      <c r="D182" s="577" t="s">
        <v>2017</v>
      </c>
      <c r="E182" s="487">
        <v>250000</v>
      </c>
      <c r="F182" s="157" t="s">
        <v>530</v>
      </c>
      <c r="G182" s="146" t="s">
        <v>1282</v>
      </c>
    </row>
    <row r="183" spans="2:7" ht="57" customHeight="1">
      <c r="B183" s="143" t="s">
        <v>512</v>
      </c>
      <c r="C183" s="486" t="s">
        <v>1883</v>
      </c>
      <c r="D183" s="487" t="s">
        <v>2018</v>
      </c>
      <c r="E183" s="147">
        <v>270000</v>
      </c>
      <c r="F183" s="157" t="s">
        <v>530</v>
      </c>
      <c r="G183" s="146" t="s">
        <v>1284</v>
      </c>
    </row>
    <row r="184" spans="2:7" s="134" customFormat="1" ht="26.25" customHeight="1">
      <c r="B184" s="686" t="s">
        <v>1932</v>
      </c>
      <c r="C184" s="687"/>
      <c r="D184" s="591"/>
      <c r="E184" s="343">
        <f>SUM(E185:E187)</f>
        <v>4200000</v>
      </c>
      <c r="F184" s="591"/>
      <c r="G184" s="592"/>
    </row>
    <row r="185" spans="2:7" ht="39" customHeight="1">
      <c r="B185" s="157" t="s">
        <v>978</v>
      </c>
      <c r="C185" s="486" t="s">
        <v>1275</v>
      </c>
      <c r="D185" s="577" t="s">
        <v>1604</v>
      </c>
      <c r="E185" s="487">
        <v>1000000</v>
      </c>
      <c r="F185" s="143" t="s">
        <v>1932</v>
      </c>
      <c r="G185" s="146" t="s">
        <v>1276</v>
      </c>
    </row>
    <row r="186" spans="2:7" ht="22.5" customHeight="1">
      <c r="B186" s="143" t="s">
        <v>201</v>
      </c>
      <c r="C186" s="486" t="s">
        <v>1277</v>
      </c>
      <c r="D186" s="157" t="s">
        <v>1604</v>
      </c>
      <c r="E186" s="487">
        <v>3000000</v>
      </c>
      <c r="F186" s="143" t="s">
        <v>1932</v>
      </c>
      <c r="G186" s="585" t="s">
        <v>1278</v>
      </c>
    </row>
    <row r="187" spans="2:7" s="134" customFormat="1" ht="24.75" customHeight="1">
      <c r="B187" s="143" t="s">
        <v>1865</v>
      </c>
      <c r="C187" s="99" t="s">
        <v>955</v>
      </c>
      <c r="D187" s="147" t="s">
        <v>307</v>
      </c>
      <c r="E187" s="147">
        <v>200000</v>
      </c>
      <c r="F187" s="143" t="s">
        <v>1932</v>
      </c>
      <c r="G187" s="146" t="s">
        <v>1686</v>
      </c>
    </row>
    <row r="188" spans="2:7" s="134" customFormat="1" ht="26.25" customHeight="1">
      <c r="B188" s="686" t="s">
        <v>609</v>
      </c>
      <c r="C188" s="687"/>
      <c r="D188" s="591"/>
      <c r="E188" s="343">
        <f>SUM(E189:E191)</f>
        <v>1350000</v>
      </c>
      <c r="F188" s="591"/>
      <c r="G188" s="592"/>
    </row>
    <row r="189" spans="2:7" ht="57" customHeight="1">
      <c r="B189" s="143" t="s">
        <v>1087</v>
      </c>
      <c r="C189" s="486" t="s">
        <v>1758</v>
      </c>
      <c r="D189" s="577" t="s">
        <v>2019</v>
      </c>
      <c r="E189" s="487">
        <v>900000</v>
      </c>
      <c r="F189" s="143" t="s">
        <v>609</v>
      </c>
      <c r="G189" s="146" t="s">
        <v>1286</v>
      </c>
    </row>
    <row r="190" spans="2:7" ht="60.75" customHeight="1">
      <c r="B190" s="67" t="s">
        <v>520</v>
      </c>
      <c r="C190" s="571" t="s">
        <v>1736</v>
      </c>
      <c r="D190" s="487" t="s">
        <v>1747</v>
      </c>
      <c r="E190" s="145">
        <v>350000</v>
      </c>
      <c r="F190" s="143" t="s">
        <v>609</v>
      </c>
      <c r="G190" s="565"/>
    </row>
    <row r="191" spans="2:7" s="134" customFormat="1" ht="57" customHeight="1">
      <c r="B191" s="143" t="s">
        <v>1874</v>
      </c>
      <c r="C191" s="486" t="s">
        <v>1877</v>
      </c>
      <c r="D191" s="487" t="s">
        <v>2019</v>
      </c>
      <c r="E191" s="145">
        <v>100000</v>
      </c>
      <c r="F191" s="143" t="s">
        <v>609</v>
      </c>
      <c r="G191" s="146" t="s">
        <v>1695</v>
      </c>
    </row>
    <row r="192" spans="2:7" s="134" customFormat="1" ht="26.25" customHeight="1">
      <c r="B192" s="686" t="s">
        <v>1436</v>
      </c>
      <c r="C192" s="687"/>
      <c r="D192" s="591"/>
      <c r="E192" s="343">
        <f>SUM(E193:E194)</f>
        <v>1200000</v>
      </c>
      <c r="F192" s="591"/>
      <c r="G192" s="592"/>
    </row>
    <row r="193" spans="2:7" ht="43.5" customHeight="1">
      <c r="B193" s="143" t="s">
        <v>199</v>
      </c>
      <c r="C193" s="99" t="s">
        <v>1743</v>
      </c>
      <c r="D193" s="577" t="s">
        <v>1744</v>
      </c>
      <c r="E193" s="487">
        <v>700000</v>
      </c>
      <c r="F193" s="143" t="s">
        <v>1076</v>
      </c>
      <c r="G193" s="146"/>
    </row>
    <row r="194" spans="2:7" s="134" customFormat="1" ht="40.5" customHeight="1">
      <c r="B194" s="67" t="s">
        <v>958</v>
      </c>
      <c r="C194" s="99" t="s">
        <v>1498</v>
      </c>
      <c r="D194" s="577" t="s">
        <v>1744</v>
      </c>
      <c r="E194" s="145">
        <v>500000</v>
      </c>
      <c r="F194" s="157" t="s">
        <v>1436</v>
      </c>
      <c r="G194" s="146"/>
    </row>
    <row r="195" spans="2:7" s="134" customFormat="1" ht="26.25" customHeight="1">
      <c r="B195" s="686" t="s">
        <v>541</v>
      </c>
      <c r="C195" s="687"/>
      <c r="D195" s="591"/>
      <c r="E195" s="343">
        <f>SUM(E196:E198)</f>
        <v>1000000</v>
      </c>
      <c r="F195" s="591"/>
      <c r="G195" s="592"/>
    </row>
    <row r="196" spans="2:7" s="134" customFormat="1" ht="44.25" customHeight="1">
      <c r="B196" s="157" t="s">
        <v>75</v>
      </c>
      <c r="C196" s="146" t="s">
        <v>1735</v>
      </c>
      <c r="D196" s="157" t="s">
        <v>130</v>
      </c>
      <c r="E196" s="487">
        <v>400000</v>
      </c>
      <c r="F196" s="157" t="s">
        <v>541</v>
      </c>
      <c r="G196" s="146"/>
    </row>
    <row r="197" spans="2:7" s="134" customFormat="1" ht="24" customHeight="1">
      <c r="B197" s="143" t="s">
        <v>1863</v>
      </c>
      <c r="C197" s="99" t="s">
        <v>966</v>
      </c>
      <c r="D197" s="157" t="s">
        <v>130</v>
      </c>
      <c r="E197" s="147">
        <v>300000</v>
      </c>
      <c r="F197" s="143" t="s">
        <v>1499</v>
      </c>
      <c r="G197" s="146" t="s">
        <v>1684</v>
      </c>
    </row>
    <row r="198" spans="2:7" s="134" customFormat="1" ht="22.5" customHeight="1">
      <c r="B198" s="143" t="s">
        <v>1864</v>
      </c>
      <c r="C198" s="99" t="s">
        <v>954</v>
      </c>
      <c r="D198" s="143" t="s">
        <v>189</v>
      </c>
      <c r="E198" s="147">
        <v>300000</v>
      </c>
      <c r="F198" s="157" t="s">
        <v>1500</v>
      </c>
      <c r="G198" s="146" t="s">
        <v>1685</v>
      </c>
    </row>
    <row r="199" spans="2:7" s="134" customFormat="1" ht="26.25" customHeight="1">
      <c r="B199" s="686" t="s">
        <v>1424</v>
      </c>
      <c r="C199" s="687"/>
      <c r="D199" s="591"/>
      <c r="E199" s="343">
        <f>SUM(E200)</f>
        <v>350000</v>
      </c>
      <c r="F199" s="591"/>
      <c r="G199" s="592"/>
    </row>
    <row r="200" spans="2:7" ht="21.75" customHeight="1">
      <c r="B200" s="143" t="s">
        <v>202</v>
      </c>
      <c r="C200" s="486" t="s">
        <v>1617</v>
      </c>
      <c r="D200" s="577" t="s">
        <v>1618</v>
      </c>
      <c r="E200" s="487">
        <v>350000</v>
      </c>
      <c r="F200" s="143" t="s">
        <v>1424</v>
      </c>
      <c r="G200" s="146" t="s">
        <v>1619</v>
      </c>
    </row>
    <row r="201" spans="2:7" s="134" customFormat="1" ht="26.25" customHeight="1">
      <c r="B201" s="686" t="s">
        <v>1933</v>
      </c>
      <c r="C201" s="687"/>
      <c r="D201" s="591"/>
      <c r="E201" s="343">
        <f>SUM(E202)</f>
        <v>800000</v>
      </c>
      <c r="F201" s="591"/>
      <c r="G201" s="592"/>
    </row>
    <row r="202" spans="2:7" s="134" customFormat="1" ht="43.5" customHeight="1">
      <c r="B202" s="67" t="s">
        <v>957</v>
      </c>
      <c r="C202" s="146" t="s">
        <v>1893</v>
      </c>
      <c r="D202" s="157" t="s">
        <v>1952</v>
      </c>
      <c r="E202" s="487">
        <v>800000</v>
      </c>
      <c r="F202" s="157" t="s">
        <v>1742</v>
      </c>
      <c r="G202" s="146"/>
    </row>
    <row r="203" spans="2:7" s="134" customFormat="1" ht="26.25" customHeight="1">
      <c r="B203" s="686" t="s">
        <v>399</v>
      </c>
      <c r="C203" s="687"/>
      <c r="D203" s="591"/>
      <c r="E203" s="343">
        <f>SUM(E204)</f>
        <v>150000</v>
      </c>
      <c r="F203" s="591"/>
      <c r="G203" s="592"/>
    </row>
    <row r="204" spans="2:7" s="134" customFormat="1" ht="40.5" customHeight="1">
      <c r="B204" s="143" t="s">
        <v>1875</v>
      </c>
      <c r="C204" s="146" t="s">
        <v>1175</v>
      </c>
      <c r="D204" s="147" t="s">
        <v>401</v>
      </c>
      <c r="E204" s="145">
        <v>150000</v>
      </c>
      <c r="F204" s="143" t="s">
        <v>399</v>
      </c>
      <c r="G204" s="146" t="s">
        <v>1696</v>
      </c>
    </row>
    <row r="205" spans="2:7" s="134" customFormat="1" ht="26.25" customHeight="1">
      <c r="B205" s="686" t="s">
        <v>965</v>
      </c>
      <c r="C205" s="687"/>
      <c r="D205" s="591"/>
      <c r="E205" s="343">
        <f>SUM(E206)</f>
        <v>691800</v>
      </c>
      <c r="F205" s="591"/>
      <c r="G205" s="592"/>
    </row>
    <row r="206" spans="2:7" ht="39" customHeight="1">
      <c r="B206" s="67" t="s">
        <v>521</v>
      </c>
      <c r="C206" s="571" t="s">
        <v>1750</v>
      </c>
      <c r="D206" s="487" t="s">
        <v>965</v>
      </c>
      <c r="E206" s="145">
        <v>691800</v>
      </c>
      <c r="F206" s="487" t="s">
        <v>965</v>
      </c>
      <c r="G206" s="565"/>
    </row>
    <row r="207" spans="2:7">
      <c r="B207" s="25">
        <v>178</v>
      </c>
    </row>
  </sheetData>
  <mergeCells count="21">
    <mergeCell ref="B132:C132"/>
    <mergeCell ref="B156:C156"/>
    <mergeCell ref="B192:C192"/>
    <mergeCell ref="B195:C195"/>
    <mergeCell ref="B1:G1"/>
    <mergeCell ref="B5:D5"/>
    <mergeCell ref="B6:C6"/>
    <mergeCell ref="B27:C27"/>
    <mergeCell ref="B45:C45"/>
    <mergeCell ref="B67:C67"/>
    <mergeCell ref="B101:C101"/>
    <mergeCell ref="B199:C199"/>
    <mergeCell ref="B201:C201"/>
    <mergeCell ref="B203:C203"/>
    <mergeCell ref="B205:C205"/>
    <mergeCell ref="B169:C169"/>
    <mergeCell ref="B171:C171"/>
    <mergeCell ref="B175:C175"/>
    <mergeCell ref="B180:C180"/>
    <mergeCell ref="B184:C184"/>
    <mergeCell ref="B188:C188"/>
  </mergeCells>
  <pageMargins left="0.35433070866141736" right="0.35433070866141736" top="0.78740157480314965" bottom="0.35433070866141736" header="0.31496062992125984" footer="0.31496062992125984"/>
  <pageSetup paperSize="9" scale="94" orientation="landscape" r:id="rId1"/>
  <rowBreaks count="3" manualBreakCount="3">
    <brk id="78" max="7" man="1"/>
    <brk id="144" max="7" man="1"/>
    <brk id="168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B1:J212"/>
  <sheetViews>
    <sheetView view="pageBreakPreview" topLeftCell="A181" zoomScale="90" zoomScaleNormal="90" zoomScaleSheetLayoutView="90" workbookViewId="0">
      <selection activeCell="G189" sqref="G189"/>
    </sheetView>
  </sheetViews>
  <sheetFormatPr defaultColWidth="9" defaultRowHeight="24"/>
  <cols>
    <col min="1" max="1" width="3.42578125" style="43" customWidth="1"/>
    <col min="2" max="2" width="7.85546875" style="43" customWidth="1"/>
    <col min="3" max="3" width="70.28515625" style="480" customWidth="1"/>
    <col min="4" max="4" width="26.85546875" style="273" customWidth="1"/>
    <col min="5" max="5" width="13.5703125" style="273" hidden="1" customWidth="1"/>
    <col min="6" max="6" width="23.5703125" style="110" customWidth="1"/>
    <col min="7" max="7" width="27.5703125" style="110" customWidth="1"/>
    <col min="8" max="8" width="39" style="98" hidden="1" customWidth="1"/>
    <col min="9" max="9" width="37.5703125" style="98" hidden="1" customWidth="1"/>
    <col min="10" max="10" width="15.5703125" style="43" hidden="1" customWidth="1"/>
    <col min="11" max="16384" width="9" style="43"/>
  </cols>
  <sheetData>
    <row r="1" spans="2:9" s="594" customFormat="1" ht="94.5" customHeight="1">
      <c r="B1" s="645" t="s">
        <v>1954</v>
      </c>
      <c r="C1" s="645"/>
      <c r="D1" s="645"/>
      <c r="E1" s="645"/>
      <c r="F1" s="645"/>
      <c r="G1" s="645"/>
      <c r="H1" s="645"/>
      <c r="I1" s="645"/>
    </row>
    <row r="2" spans="2:9" ht="21" hidden="1" customHeight="1">
      <c r="C2" s="476"/>
      <c r="D2" s="256">
        <v>38131800</v>
      </c>
      <c r="F2" s="316" t="e">
        <f>SUM(D2-#REF!)</f>
        <v>#REF!</v>
      </c>
      <c r="G2" s="316"/>
      <c r="H2" s="481"/>
    </row>
    <row r="3" spans="2:9" s="134" customFormat="1" ht="25.5" hidden="1" customHeight="1">
      <c r="B3" s="257"/>
      <c r="C3" s="476"/>
      <c r="D3" s="256"/>
      <c r="E3" s="273"/>
      <c r="F3" s="289"/>
      <c r="G3" s="289"/>
      <c r="H3" s="482"/>
      <c r="I3" s="98"/>
    </row>
    <row r="4" spans="2:9" s="134" customFormat="1" ht="24.75" customHeight="1">
      <c r="B4" s="586"/>
      <c r="C4" s="590" t="s">
        <v>3</v>
      </c>
      <c r="D4" s="443" t="s">
        <v>5</v>
      </c>
      <c r="E4" s="443" t="s">
        <v>4</v>
      </c>
      <c r="F4" s="444" t="s">
        <v>6</v>
      </c>
      <c r="G4" s="474" t="s">
        <v>283</v>
      </c>
      <c r="H4" s="474" t="s">
        <v>1715</v>
      </c>
      <c r="I4" s="444" t="s">
        <v>1698</v>
      </c>
    </row>
    <row r="5" spans="2:9" s="134" customFormat="1" ht="23.25" hidden="1" customHeight="1">
      <c r="B5" s="688">
        <v>38131800</v>
      </c>
      <c r="C5" s="689"/>
      <c r="D5" s="690"/>
      <c r="E5" s="497">
        <f>SUM(E6+E28+E45+E70+E105+E136+E161+E174+E176+E180+E185+E189+E193+E197+E200+E204+E206+E208+E210)</f>
        <v>38131800</v>
      </c>
      <c r="F5" s="587">
        <f>SUM(B5-E5)</f>
        <v>0</v>
      </c>
      <c r="G5" s="600"/>
      <c r="H5" s="588"/>
      <c r="I5" s="589"/>
    </row>
    <row r="6" spans="2:9" s="134" customFormat="1" ht="24.75" customHeight="1">
      <c r="B6" s="686" t="s">
        <v>194</v>
      </c>
      <c r="C6" s="691"/>
      <c r="D6" s="599"/>
      <c r="E6" s="258">
        <f>SUM(E7:E26)</f>
        <v>3010000</v>
      </c>
      <c r="F6" s="544"/>
      <c r="G6" s="601"/>
      <c r="H6" s="543"/>
      <c r="I6" s="563"/>
    </row>
    <row r="7" spans="2:9" s="134" customFormat="1" ht="39.75" customHeight="1">
      <c r="B7" s="157" t="s">
        <v>8</v>
      </c>
      <c r="C7" s="486" t="s">
        <v>1815</v>
      </c>
      <c r="D7" s="157" t="s">
        <v>1478</v>
      </c>
      <c r="E7" s="147">
        <v>150000</v>
      </c>
      <c r="F7" s="157" t="s">
        <v>194</v>
      </c>
      <c r="G7" s="157"/>
      <c r="H7" s="146" t="s">
        <v>1385</v>
      </c>
      <c r="I7" s="146" t="s">
        <v>1626</v>
      </c>
    </row>
    <row r="8" spans="2:9" s="134" customFormat="1" ht="42.75" customHeight="1">
      <c r="B8" s="157" t="s">
        <v>12</v>
      </c>
      <c r="C8" s="486" t="s">
        <v>1816</v>
      </c>
      <c r="D8" s="577" t="s">
        <v>1479</v>
      </c>
      <c r="E8" s="147">
        <v>170000</v>
      </c>
      <c r="F8" s="157" t="s">
        <v>194</v>
      </c>
      <c r="G8" s="157"/>
      <c r="H8" s="146" t="s">
        <v>1387</v>
      </c>
      <c r="I8" s="146" t="s">
        <v>1626</v>
      </c>
    </row>
    <row r="9" spans="2:9" s="134" customFormat="1" ht="41.25" customHeight="1">
      <c r="B9" s="157" t="s">
        <v>16</v>
      </c>
      <c r="C9" s="486" t="s">
        <v>537</v>
      </c>
      <c r="D9" s="157" t="s">
        <v>1480</v>
      </c>
      <c r="E9" s="147">
        <v>200000</v>
      </c>
      <c r="F9" s="157" t="s">
        <v>194</v>
      </c>
      <c r="G9" s="157"/>
      <c r="H9" s="146" t="s">
        <v>1388</v>
      </c>
      <c r="I9" s="146" t="s">
        <v>1626</v>
      </c>
    </row>
    <row r="10" spans="2:9" s="134" customFormat="1" ht="42.75" customHeight="1">
      <c r="B10" s="157" t="s">
        <v>19</v>
      </c>
      <c r="C10" s="578" t="s">
        <v>1817</v>
      </c>
      <c r="D10" s="577" t="s">
        <v>1931</v>
      </c>
      <c r="E10" s="147">
        <v>100000</v>
      </c>
      <c r="F10" s="157" t="s">
        <v>194</v>
      </c>
      <c r="G10" s="157"/>
      <c r="H10" s="146" t="s">
        <v>1390</v>
      </c>
      <c r="I10" s="146" t="s">
        <v>1627</v>
      </c>
    </row>
    <row r="11" spans="2:9" s="134" customFormat="1" ht="63.75" customHeight="1">
      <c r="B11" s="157" t="s">
        <v>22</v>
      </c>
      <c r="C11" s="486" t="s">
        <v>1818</v>
      </c>
      <c r="D11" s="577" t="s">
        <v>1483</v>
      </c>
      <c r="E11" s="147">
        <v>150000</v>
      </c>
      <c r="F11" s="157" t="s">
        <v>194</v>
      </c>
      <c r="G11" s="157"/>
      <c r="H11" s="146" t="s">
        <v>1394</v>
      </c>
      <c r="I11" s="146" t="s">
        <v>1626</v>
      </c>
    </row>
    <row r="12" spans="2:9" s="134" customFormat="1" ht="39.75" customHeight="1">
      <c r="B12" s="157" t="s">
        <v>29</v>
      </c>
      <c r="C12" s="486" t="s">
        <v>1395</v>
      </c>
      <c r="D12" s="157" t="s">
        <v>1918</v>
      </c>
      <c r="E12" s="147">
        <v>150000</v>
      </c>
      <c r="F12" s="157" t="s">
        <v>194</v>
      </c>
      <c r="G12" s="157"/>
      <c r="H12" s="146" t="s">
        <v>1396</v>
      </c>
      <c r="I12" s="146" t="s">
        <v>1626</v>
      </c>
    </row>
    <row r="13" spans="2:9" s="134" customFormat="1" ht="40.5" customHeight="1">
      <c r="B13" s="157" t="s">
        <v>31</v>
      </c>
      <c r="C13" s="486" t="s">
        <v>1791</v>
      </c>
      <c r="D13" s="487" t="s">
        <v>1482</v>
      </c>
      <c r="E13" s="147">
        <v>200000</v>
      </c>
      <c r="F13" s="157" t="s">
        <v>194</v>
      </c>
      <c r="G13" s="157"/>
      <c r="H13" s="146" t="s">
        <v>1392</v>
      </c>
      <c r="I13" s="146" t="s">
        <v>1626</v>
      </c>
    </row>
    <row r="14" spans="2:9" s="134" customFormat="1" ht="40.5" customHeight="1">
      <c r="B14" s="157" t="s">
        <v>34</v>
      </c>
      <c r="C14" s="486" t="s">
        <v>1792</v>
      </c>
      <c r="D14" s="487" t="s">
        <v>1534</v>
      </c>
      <c r="E14" s="147">
        <v>150000</v>
      </c>
      <c r="F14" s="157" t="s">
        <v>194</v>
      </c>
      <c r="G14" s="157"/>
      <c r="H14" s="146" t="s">
        <v>1398</v>
      </c>
      <c r="I14" s="146" t="s">
        <v>1661</v>
      </c>
    </row>
    <row r="15" spans="2:9" s="134" customFormat="1" ht="45" customHeight="1">
      <c r="B15" s="157" t="s">
        <v>38</v>
      </c>
      <c r="C15" s="578" t="s">
        <v>1935</v>
      </c>
      <c r="D15" s="577" t="s">
        <v>1535</v>
      </c>
      <c r="E15" s="147">
        <v>150000</v>
      </c>
      <c r="F15" s="157" t="s">
        <v>194</v>
      </c>
      <c r="G15" s="157"/>
      <c r="H15" s="146" t="s">
        <v>1400</v>
      </c>
      <c r="I15" s="146" t="s">
        <v>1730</v>
      </c>
    </row>
    <row r="16" spans="2:9" s="134" customFormat="1" ht="62.25" customHeight="1">
      <c r="B16" s="157" t="s">
        <v>41</v>
      </c>
      <c r="C16" s="486" t="s">
        <v>1934</v>
      </c>
      <c r="D16" s="157" t="s">
        <v>662</v>
      </c>
      <c r="E16" s="487">
        <v>150000</v>
      </c>
      <c r="F16" s="157" t="s">
        <v>194</v>
      </c>
      <c r="G16" s="157"/>
      <c r="H16" s="146" t="s">
        <v>1402</v>
      </c>
      <c r="I16" s="146" t="s">
        <v>1899</v>
      </c>
    </row>
    <row r="17" spans="2:10" s="134" customFormat="1" ht="42" customHeight="1">
      <c r="B17" s="157" t="s">
        <v>44</v>
      </c>
      <c r="C17" s="578" t="s">
        <v>1794</v>
      </c>
      <c r="D17" s="174" t="s">
        <v>1480</v>
      </c>
      <c r="E17" s="147">
        <v>200000</v>
      </c>
      <c r="F17" s="157" t="s">
        <v>194</v>
      </c>
      <c r="G17" s="157"/>
      <c r="H17" s="146" t="s">
        <v>1403</v>
      </c>
      <c r="I17" s="146" t="s">
        <v>1664</v>
      </c>
    </row>
    <row r="18" spans="2:10" s="134" customFormat="1" ht="59.25" customHeight="1">
      <c r="B18" s="143" t="s">
        <v>52</v>
      </c>
      <c r="C18" s="99" t="s">
        <v>1788</v>
      </c>
      <c r="D18" s="577" t="s">
        <v>1554</v>
      </c>
      <c r="E18" s="147">
        <v>200000</v>
      </c>
      <c r="F18" s="157" t="s">
        <v>194</v>
      </c>
      <c r="G18" s="157"/>
      <c r="H18" s="146" t="s">
        <v>1383</v>
      </c>
      <c r="I18" s="146" t="s">
        <v>1626</v>
      </c>
    </row>
    <row r="19" spans="2:10" s="134" customFormat="1" ht="60.75" customHeight="1">
      <c r="B19" s="157" t="s">
        <v>65</v>
      </c>
      <c r="C19" s="486" t="s">
        <v>1777</v>
      </c>
      <c r="D19" s="487" t="s">
        <v>1560</v>
      </c>
      <c r="E19" s="487">
        <v>80000</v>
      </c>
      <c r="F19" s="157" t="s">
        <v>194</v>
      </c>
      <c r="G19" s="157"/>
      <c r="H19" s="146" t="s">
        <v>1406</v>
      </c>
      <c r="I19" s="146" t="s">
        <v>1626</v>
      </c>
    </row>
    <row r="20" spans="2:10" s="134" customFormat="1" ht="81" customHeight="1">
      <c r="B20" s="157" t="s">
        <v>172</v>
      </c>
      <c r="C20" s="578" t="s">
        <v>1776</v>
      </c>
      <c r="D20" s="577" t="s">
        <v>1575</v>
      </c>
      <c r="E20" s="147">
        <v>100000</v>
      </c>
      <c r="F20" s="157" t="s">
        <v>194</v>
      </c>
      <c r="G20" s="157"/>
      <c r="H20" s="146" t="s">
        <v>1409</v>
      </c>
      <c r="I20" s="146" t="s">
        <v>1678</v>
      </c>
    </row>
    <row r="21" spans="2:10" s="134" customFormat="1" ht="62.25" customHeight="1">
      <c r="B21" s="157" t="s">
        <v>78</v>
      </c>
      <c r="C21" s="578" t="s">
        <v>1410</v>
      </c>
      <c r="D21" s="577" t="s">
        <v>1576</v>
      </c>
      <c r="E21" s="147">
        <v>100000</v>
      </c>
      <c r="F21" s="157" t="s">
        <v>194</v>
      </c>
      <c r="G21" s="157"/>
      <c r="H21" s="146" t="s">
        <v>1412</v>
      </c>
      <c r="I21" s="146" t="s">
        <v>1678</v>
      </c>
    </row>
    <row r="22" spans="2:10" ht="81" customHeight="1">
      <c r="B22" s="157" t="s">
        <v>154</v>
      </c>
      <c r="C22" s="146" t="s">
        <v>1041</v>
      </c>
      <c r="D22" s="577" t="s">
        <v>1591</v>
      </c>
      <c r="E22" s="147">
        <v>100000</v>
      </c>
      <c r="F22" s="157" t="s">
        <v>194</v>
      </c>
      <c r="G22" s="157"/>
      <c r="H22" s="146" t="s">
        <v>1417</v>
      </c>
      <c r="I22" s="146" t="s">
        <v>1681</v>
      </c>
    </row>
    <row r="23" spans="2:10" ht="81" customHeight="1">
      <c r="B23" s="157" t="s">
        <v>503</v>
      </c>
      <c r="C23" s="146" t="s">
        <v>1042</v>
      </c>
      <c r="D23" s="577" t="s">
        <v>1928</v>
      </c>
      <c r="E23" s="147">
        <v>100000</v>
      </c>
      <c r="F23" s="157" t="s">
        <v>194</v>
      </c>
      <c r="G23" s="157"/>
      <c r="H23" s="146" t="s">
        <v>1419</v>
      </c>
      <c r="I23" s="146" t="s">
        <v>1681</v>
      </c>
    </row>
    <row r="24" spans="2:10" ht="42" customHeight="1">
      <c r="B24" s="143" t="s">
        <v>203</v>
      </c>
      <c r="C24" s="99" t="s">
        <v>1859</v>
      </c>
      <c r="D24" s="579" t="s">
        <v>1616</v>
      </c>
      <c r="E24" s="65">
        <v>200000</v>
      </c>
      <c r="F24" s="157" t="s">
        <v>194</v>
      </c>
      <c r="G24" s="157"/>
      <c r="H24" s="580" t="s">
        <v>1422</v>
      </c>
      <c r="I24" s="146" t="s">
        <v>1892</v>
      </c>
    </row>
    <row r="25" spans="2:10" ht="42.75" customHeight="1">
      <c r="B25" s="143" t="s">
        <v>514</v>
      </c>
      <c r="C25" s="486" t="s">
        <v>1885</v>
      </c>
      <c r="D25" s="157" t="s">
        <v>1929</v>
      </c>
      <c r="E25" s="147">
        <v>210000</v>
      </c>
      <c r="F25" s="157" t="s">
        <v>194</v>
      </c>
      <c r="G25" s="157"/>
      <c r="H25" s="146" t="s">
        <v>1415</v>
      </c>
      <c r="I25" s="146" t="s">
        <v>1626</v>
      </c>
    </row>
    <row r="26" spans="2:10" s="134" customFormat="1" ht="42" customHeight="1">
      <c r="B26" s="143" t="s">
        <v>1872</v>
      </c>
      <c r="C26" s="99" t="s">
        <v>952</v>
      </c>
      <c r="D26" s="143" t="s">
        <v>981</v>
      </c>
      <c r="E26" s="147">
        <v>150000</v>
      </c>
      <c r="F26" s="157" t="s">
        <v>194</v>
      </c>
      <c r="G26" s="157"/>
      <c r="H26" s="146" t="s">
        <v>1693</v>
      </c>
      <c r="I26" s="146" t="s">
        <v>1711</v>
      </c>
    </row>
    <row r="27" spans="2:10" s="134" customFormat="1" ht="90" customHeight="1">
      <c r="B27" s="190"/>
      <c r="C27" s="194"/>
      <c r="D27" s="190"/>
      <c r="E27" s="595"/>
      <c r="F27" s="198"/>
      <c r="G27" s="198"/>
      <c r="H27" s="196"/>
      <c r="I27" s="164"/>
    </row>
    <row r="28" spans="2:10" s="134" customFormat="1" ht="26.25" customHeight="1">
      <c r="B28" s="692" t="s">
        <v>543</v>
      </c>
      <c r="C28" s="693"/>
      <c r="D28" s="596"/>
      <c r="E28" s="597">
        <f>SUM(E29:E42)</f>
        <v>2100000</v>
      </c>
      <c r="F28" s="596"/>
      <c r="G28" s="596"/>
      <c r="H28" s="598"/>
      <c r="I28" s="592"/>
      <c r="J28" s="593"/>
    </row>
    <row r="29" spans="2:10" s="134" customFormat="1" ht="38.25" customHeight="1">
      <c r="B29" s="157" t="s">
        <v>25</v>
      </c>
      <c r="C29" s="99" t="s">
        <v>1819</v>
      </c>
      <c r="D29" s="157" t="s">
        <v>1484</v>
      </c>
      <c r="E29" s="147">
        <v>200000</v>
      </c>
      <c r="F29" s="157" t="s">
        <v>543</v>
      </c>
      <c r="G29" s="157"/>
      <c r="H29" s="146" t="s">
        <v>1426</v>
      </c>
      <c r="I29" s="146" t="s">
        <v>1626</v>
      </c>
    </row>
    <row r="30" spans="2:10" s="134" customFormat="1" ht="40.5" customHeight="1">
      <c r="B30" s="157" t="s">
        <v>169</v>
      </c>
      <c r="C30" s="99" t="s">
        <v>1737</v>
      </c>
      <c r="D30" s="577" t="s">
        <v>1485</v>
      </c>
      <c r="E30" s="147">
        <v>150000</v>
      </c>
      <c r="F30" s="157" t="s">
        <v>543</v>
      </c>
      <c r="G30" s="157"/>
      <c r="H30" s="146" t="s">
        <v>1428</v>
      </c>
      <c r="I30" s="146" t="s">
        <v>1720</v>
      </c>
    </row>
    <row r="31" spans="2:10" s="134" customFormat="1" ht="41.25" customHeight="1">
      <c r="B31" s="157" t="s">
        <v>441</v>
      </c>
      <c r="C31" s="486" t="s">
        <v>1820</v>
      </c>
      <c r="D31" s="157" t="s">
        <v>1486</v>
      </c>
      <c r="E31" s="147">
        <v>150000</v>
      </c>
      <c r="F31" s="157" t="s">
        <v>543</v>
      </c>
      <c r="G31" s="157"/>
      <c r="H31" s="146" t="s">
        <v>1430</v>
      </c>
      <c r="I31" s="146" t="s">
        <v>1626</v>
      </c>
    </row>
    <row r="32" spans="2:10" s="134" customFormat="1" ht="67.5" customHeight="1">
      <c r="B32" s="157" t="s">
        <v>442</v>
      </c>
      <c r="C32" s="99" t="s">
        <v>1821</v>
      </c>
      <c r="D32" s="577" t="s">
        <v>1484</v>
      </c>
      <c r="E32" s="147">
        <v>250000</v>
      </c>
      <c r="F32" s="157" t="s">
        <v>543</v>
      </c>
      <c r="G32" s="157"/>
      <c r="H32" s="146" t="s">
        <v>1739</v>
      </c>
      <c r="I32" s="146" t="s">
        <v>1631</v>
      </c>
    </row>
    <row r="33" spans="2:10" s="134" customFormat="1" ht="39" customHeight="1">
      <c r="B33" s="157" t="s">
        <v>443</v>
      </c>
      <c r="C33" s="99" t="s">
        <v>1822</v>
      </c>
      <c r="D33" s="581" t="s">
        <v>1487</v>
      </c>
      <c r="E33" s="147">
        <v>200000</v>
      </c>
      <c r="F33" s="157" t="s">
        <v>543</v>
      </c>
      <c r="G33" s="157"/>
      <c r="H33" s="146" t="s">
        <v>1433</v>
      </c>
      <c r="I33" s="146" t="s">
        <v>1472</v>
      </c>
    </row>
    <row r="34" spans="2:10" s="134" customFormat="1" ht="39.75" customHeight="1">
      <c r="B34" s="157" t="s">
        <v>444</v>
      </c>
      <c r="C34" s="99" t="s">
        <v>1823</v>
      </c>
      <c r="D34" s="581" t="s">
        <v>1488</v>
      </c>
      <c r="E34" s="147">
        <v>250000</v>
      </c>
      <c r="F34" s="157" t="s">
        <v>543</v>
      </c>
      <c r="G34" s="157"/>
      <c r="H34" s="146" t="s">
        <v>1434</v>
      </c>
      <c r="I34" s="146" t="s">
        <v>1626</v>
      </c>
    </row>
    <row r="35" spans="2:10" s="134" customFormat="1" ht="39.75" customHeight="1">
      <c r="B35" s="157" t="s">
        <v>47</v>
      </c>
      <c r="C35" s="99" t="s">
        <v>1795</v>
      </c>
      <c r="D35" s="157" t="s">
        <v>542</v>
      </c>
      <c r="E35" s="147">
        <v>150000</v>
      </c>
      <c r="F35" s="157" t="s">
        <v>543</v>
      </c>
      <c r="G35" s="157"/>
      <c r="H35" s="146" t="s">
        <v>1439</v>
      </c>
      <c r="I35" s="146" t="s">
        <v>1900</v>
      </c>
    </row>
    <row r="36" spans="2:10" s="134" customFormat="1" ht="60.75" customHeight="1">
      <c r="B36" s="157" t="s">
        <v>67</v>
      </c>
      <c r="C36" s="486" t="s">
        <v>1950</v>
      </c>
      <c r="D36" s="487" t="s">
        <v>1920</v>
      </c>
      <c r="E36" s="487">
        <v>80000</v>
      </c>
      <c r="F36" s="157" t="s">
        <v>543</v>
      </c>
      <c r="G36" s="157"/>
      <c r="H36" s="146" t="s">
        <v>1441</v>
      </c>
      <c r="I36" s="146" t="s">
        <v>1474</v>
      </c>
    </row>
    <row r="37" spans="2:10" s="134" customFormat="1" ht="61.5" customHeight="1">
      <c r="B37" s="157" t="s">
        <v>81</v>
      </c>
      <c r="C37" s="578" t="s">
        <v>1442</v>
      </c>
      <c r="D37" s="577" t="s">
        <v>1443</v>
      </c>
      <c r="E37" s="147">
        <v>100000</v>
      </c>
      <c r="F37" s="157" t="s">
        <v>543</v>
      </c>
      <c r="G37" s="157"/>
      <c r="H37" s="146" t="s">
        <v>1444</v>
      </c>
      <c r="I37" s="146" t="s">
        <v>1901</v>
      </c>
    </row>
    <row r="38" spans="2:10" s="134" customFormat="1" ht="60" customHeight="1">
      <c r="B38" s="157" t="s">
        <v>83</v>
      </c>
      <c r="C38" s="578" t="s">
        <v>1447</v>
      </c>
      <c r="D38" s="582" t="s">
        <v>1924</v>
      </c>
      <c r="E38" s="147">
        <v>100000</v>
      </c>
      <c r="F38" s="157" t="s">
        <v>543</v>
      </c>
      <c r="G38" s="157"/>
      <c r="H38" s="146" t="s">
        <v>1449</v>
      </c>
      <c r="I38" s="146" t="s">
        <v>1678</v>
      </c>
    </row>
    <row r="39" spans="2:10" ht="78" customHeight="1">
      <c r="B39" s="157" t="s">
        <v>504</v>
      </c>
      <c r="C39" s="146" t="s">
        <v>1043</v>
      </c>
      <c r="D39" s="577" t="s">
        <v>1594</v>
      </c>
      <c r="E39" s="147">
        <v>100000</v>
      </c>
      <c r="F39" s="157" t="s">
        <v>543</v>
      </c>
      <c r="G39" s="157"/>
      <c r="H39" s="146" t="s">
        <v>1451</v>
      </c>
      <c r="I39" s="146" t="s">
        <v>1681</v>
      </c>
    </row>
    <row r="40" spans="2:10" ht="78" customHeight="1">
      <c r="B40" s="157" t="s">
        <v>505</v>
      </c>
      <c r="C40" s="146" t="s">
        <v>1044</v>
      </c>
      <c r="D40" s="577" t="s">
        <v>1595</v>
      </c>
      <c r="E40" s="147">
        <v>100000</v>
      </c>
      <c r="F40" s="157" t="s">
        <v>543</v>
      </c>
      <c r="G40" s="157"/>
      <c r="H40" s="146" t="s">
        <v>1452</v>
      </c>
      <c r="I40" s="146" t="s">
        <v>1681</v>
      </c>
    </row>
    <row r="41" spans="2:10" ht="42.75" customHeight="1">
      <c r="B41" s="143" t="s">
        <v>515</v>
      </c>
      <c r="C41" s="486" t="s">
        <v>1936</v>
      </c>
      <c r="D41" s="487" t="s">
        <v>1621</v>
      </c>
      <c r="E41" s="147">
        <v>120000</v>
      </c>
      <c r="F41" s="157" t="s">
        <v>543</v>
      </c>
      <c r="G41" s="157"/>
      <c r="H41" s="146" t="s">
        <v>1454</v>
      </c>
      <c r="I41" s="146" t="s">
        <v>1626</v>
      </c>
    </row>
    <row r="42" spans="2:10" s="134" customFormat="1" ht="42" customHeight="1">
      <c r="B42" s="143" t="s">
        <v>1871</v>
      </c>
      <c r="C42" s="99" t="s">
        <v>951</v>
      </c>
      <c r="D42" s="157" t="s">
        <v>980</v>
      </c>
      <c r="E42" s="147">
        <v>150000</v>
      </c>
      <c r="F42" s="157" t="s">
        <v>543</v>
      </c>
      <c r="G42" s="157"/>
      <c r="H42" s="146" t="s">
        <v>1692</v>
      </c>
      <c r="I42" s="146" t="s">
        <v>1711</v>
      </c>
    </row>
    <row r="43" spans="2:10" s="134" customFormat="1" ht="280.5" customHeight="1">
      <c r="B43" s="133"/>
      <c r="C43" s="149"/>
      <c r="D43" s="173"/>
      <c r="E43" s="150"/>
      <c r="F43" s="173"/>
      <c r="G43" s="173"/>
      <c r="H43" s="196"/>
      <c r="I43" s="196"/>
    </row>
    <row r="44" spans="2:10" s="134" customFormat="1" ht="201.75" customHeight="1">
      <c r="B44" s="133"/>
      <c r="C44" s="149"/>
      <c r="D44" s="173"/>
      <c r="E44" s="150"/>
      <c r="F44" s="173"/>
      <c r="G44" s="173"/>
      <c r="H44" s="164"/>
      <c r="I44" s="164"/>
    </row>
    <row r="45" spans="2:10" s="134" customFormat="1" ht="26.25" customHeight="1">
      <c r="B45" s="694" t="s">
        <v>550</v>
      </c>
      <c r="C45" s="694"/>
      <c r="D45" s="591"/>
      <c r="E45" s="258">
        <f>SUM(E46:E68)</f>
        <v>3570000</v>
      </c>
      <c r="F45" s="591"/>
      <c r="G45" s="591"/>
      <c r="H45" s="592"/>
      <c r="I45" s="592"/>
    </row>
    <row r="46" spans="2:10" s="134" customFormat="1" ht="61.5" customHeight="1">
      <c r="B46" s="157" t="s">
        <v>445</v>
      </c>
      <c r="C46" s="99" t="s">
        <v>1824</v>
      </c>
      <c r="D46" s="577" t="s">
        <v>1489</v>
      </c>
      <c r="E46" s="147">
        <v>150000</v>
      </c>
      <c r="F46" s="157" t="s">
        <v>550</v>
      </c>
      <c r="G46" s="157"/>
      <c r="H46" s="146" t="s">
        <v>1473</v>
      </c>
      <c r="I46" s="146" t="s">
        <v>1474</v>
      </c>
      <c r="J46" s="593"/>
    </row>
    <row r="47" spans="2:10" s="134" customFormat="1" ht="40.5" customHeight="1">
      <c r="B47" s="157" t="s">
        <v>446</v>
      </c>
      <c r="C47" s="578" t="s">
        <v>1825</v>
      </c>
      <c r="D47" s="157" t="s">
        <v>1490</v>
      </c>
      <c r="E47" s="147">
        <v>150000</v>
      </c>
      <c r="F47" s="157" t="s">
        <v>550</v>
      </c>
      <c r="G47" s="157"/>
      <c r="H47" s="146" t="s">
        <v>1338</v>
      </c>
      <c r="I47" s="146" t="s">
        <v>1475</v>
      </c>
    </row>
    <row r="48" spans="2:10" s="134" customFormat="1" ht="103.5" customHeight="1">
      <c r="B48" s="157" t="s">
        <v>447</v>
      </c>
      <c r="C48" s="578" t="s">
        <v>1879</v>
      </c>
      <c r="D48" s="157" t="s">
        <v>1491</v>
      </c>
      <c r="E48" s="147">
        <v>100000</v>
      </c>
      <c r="F48" s="157" t="s">
        <v>550</v>
      </c>
      <c r="G48" s="157"/>
      <c r="H48" s="146" t="s">
        <v>1345</v>
      </c>
      <c r="I48" s="146" t="s">
        <v>1724</v>
      </c>
    </row>
    <row r="49" spans="2:9" s="134" customFormat="1" ht="45" customHeight="1">
      <c r="B49" s="157" t="s">
        <v>207</v>
      </c>
      <c r="C49" s="486" t="s">
        <v>1330</v>
      </c>
      <c r="D49" s="157" t="s">
        <v>1536</v>
      </c>
      <c r="E49" s="147">
        <v>150000</v>
      </c>
      <c r="F49" s="157" t="s">
        <v>550</v>
      </c>
      <c r="G49" s="157"/>
      <c r="H49" s="146" t="s">
        <v>1331</v>
      </c>
      <c r="I49" s="146" t="s">
        <v>1666</v>
      </c>
    </row>
    <row r="50" spans="2:9" s="134" customFormat="1" ht="63.75" customHeight="1">
      <c r="B50" s="157" t="s">
        <v>50</v>
      </c>
      <c r="C50" s="578" t="s">
        <v>1796</v>
      </c>
      <c r="D50" s="487" t="s">
        <v>1537</v>
      </c>
      <c r="E50" s="487">
        <v>150000</v>
      </c>
      <c r="F50" s="157" t="s">
        <v>66</v>
      </c>
      <c r="G50" s="157"/>
      <c r="H50" s="146" t="s">
        <v>1357</v>
      </c>
      <c r="I50" s="146" t="s">
        <v>1731</v>
      </c>
    </row>
    <row r="51" spans="2:9" s="134" customFormat="1" ht="61.5" customHeight="1">
      <c r="B51" s="157" t="s">
        <v>477</v>
      </c>
      <c r="C51" s="486" t="s">
        <v>1797</v>
      </c>
      <c r="D51" s="577" t="s">
        <v>1538</v>
      </c>
      <c r="E51" s="147">
        <v>150000</v>
      </c>
      <c r="F51" s="157" t="s">
        <v>66</v>
      </c>
      <c r="G51" s="157"/>
      <c r="H51" s="146" t="s">
        <v>1325</v>
      </c>
      <c r="I51" s="146" t="s">
        <v>1732</v>
      </c>
    </row>
    <row r="52" spans="2:9" s="134" customFormat="1" ht="44.25" customHeight="1">
      <c r="B52" s="157" t="s">
        <v>478</v>
      </c>
      <c r="C52" s="486" t="s">
        <v>1798</v>
      </c>
      <c r="D52" s="577" t="s">
        <v>1539</v>
      </c>
      <c r="E52" s="487">
        <v>150000</v>
      </c>
      <c r="F52" s="157" t="s">
        <v>66</v>
      </c>
      <c r="G52" s="157"/>
      <c r="H52" s="146" t="s">
        <v>1347</v>
      </c>
      <c r="I52" s="146" t="s">
        <v>1639</v>
      </c>
    </row>
    <row r="53" spans="2:9" s="134" customFormat="1" ht="42" customHeight="1">
      <c r="B53" s="157" t="s">
        <v>479</v>
      </c>
      <c r="C53" s="486" t="s">
        <v>1799</v>
      </c>
      <c r="D53" s="577" t="s">
        <v>1540</v>
      </c>
      <c r="E53" s="147">
        <v>150000</v>
      </c>
      <c r="F53" s="157" t="s">
        <v>66</v>
      </c>
      <c r="G53" s="157"/>
      <c r="H53" s="146" t="s">
        <v>1340</v>
      </c>
      <c r="I53" s="146" t="s">
        <v>1626</v>
      </c>
    </row>
    <row r="54" spans="2:9" s="134" customFormat="1" ht="42.75" customHeight="1">
      <c r="B54" s="157" t="s">
        <v>480</v>
      </c>
      <c r="C54" s="99" t="s">
        <v>1800</v>
      </c>
      <c r="D54" s="581" t="s">
        <v>1541</v>
      </c>
      <c r="E54" s="147">
        <v>150000</v>
      </c>
      <c r="F54" s="157" t="s">
        <v>66</v>
      </c>
      <c r="G54" s="157"/>
      <c r="H54" s="146" t="s">
        <v>1352</v>
      </c>
      <c r="I54" s="146" t="s">
        <v>1626</v>
      </c>
    </row>
    <row r="55" spans="2:9" s="134" customFormat="1" ht="47.25" customHeight="1">
      <c r="B55" s="157" t="s">
        <v>481</v>
      </c>
      <c r="C55" s="99" t="s">
        <v>1801</v>
      </c>
      <c r="D55" s="174" t="s">
        <v>1542</v>
      </c>
      <c r="E55" s="147">
        <v>200000</v>
      </c>
      <c r="F55" s="157" t="s">
        <v>66</v>
      </c>
      <c r="G55" s="157"/>
      <c r="H55" s="146" t="s">
        <v>1337</v>
      </c>
      <c r="I55" s="146" t="s">
        <v>1626</v>
      </c>
    </row>
    <row r="56" spans="2:9" s="134" customFormat="1" ht="66" customHeight="1">
      <c r="B56" s="157" t="s">
        <v>482</v>
      </c>
      <c r="C56" s="580" t="s">
        <v>1937</v>
      </c>
      <c r="D56" s="577" t="s">
        <v>1543</v>
      </c>
      <c r="E56" s="147">
        <v>150000</v>
      </c>
      <c r="F56" s="157" t="s">
        <v>66</v>
      </c>
      <c r="G56" s="157"/>
      <c r="H56" s="146" t="s">
        <v>1349</v>
      </c>
      <c r="I56" s="146" t="s">
        <v>1626</v>
      </c>
    </row>
    <row r="57" spans="2:9" s="134" customFormat="1" ht="40.5" customHeight="1">
      <c r="B57" s="157" t="s">
        <v>483</v>
      </c>
      <c r="C57" s="486" t="s">
        <v>1803</v>
      </c>
      <c r="D57" s="577" t="s">
        <v>1544</v>
      </c>
      <c r="E57" s="147">
        <v>200000</v>
      </c>
      <c r="F57" s="157" t="s">
        <v>66</v>
      </c>
      <c r="G57" s="157"/>
      <c r="H57" s="146" t="s">
        <v>1327</v>
      </c>
      <c r="I57" s="146" t="s">
        <v>1626</v>
      </c>
    </row>
    <row r="58" spans="2:9" s="134" customFormat="1" ht="61.5" customHeight="1">
      <c r="B58" s="157" t="s">
        <v>73</v>
      </c>
      <c r="C58" s="486" t="s">
        <v>1780</v>
      </c>
      <c r="D58" s="487" t="s">
        <v>1563</v>
      </c>
      <c r="E58" s="487">
        <v>80000</v>
      </c>
      <c r="F58" s="157" t="s">
        <v>66</v>
      </c>
      <c r="G58" s="157"/>
      <c r="H58" s="146" t="s">
        <v>1343</v>
      </c>
      <c r="I58" s="146" t="s">
        <v>1474</v>
      </c>
    </row>
    <row r="59" spans="2:9" s="134" customFormat="1" ht="43.5" customHeight="1">
      <c r="B59" s="157" t="s">
        <v>493</v>
      </c>
      <c r="C59" s="486" t="s">
        <v>1781</v>
      </c>
      <c r="D59" s="583" t="s">
        <v>1903</v>
      </c>
      <c r="E59" s="487">
        <v>80000</v>
      </c>
      <c r="F59" s="157" t="s">
        <v>66</v>
      </c>
      <c r="G59" s="157"/>
      <c r="H59" s="146" t="s">
        <v>1367</v>
      </c>
      <c r="I59" s="146" t="s">
        <v>1734</v>
      </c>
    </row>
    <row r="60" spans="2:9" s="134" customFormat="1" ht="60.75" customHeight="1">
      <c r="B60" s="157" t="s">
        <v>1861</v>
      </c>
      <c r="C60" s="578" t="s">
        <v>1826</v>
      </c>
      <c r="D60" s="157" t="s">
        <v>1492</v>
      </c>
      <c r="E60" s="487">
        <v>200000</v>
      </c>
      <c r="F60" s="157" t="s">
        <v>550</v>
      </c>
      <c r="G60" s="157"/>
      <c r="H60" s="146" t="s">
        <v>1364</v>
      </c>
      <c r="I60" s="146" t="s">
        <v>1477</v>
      </c>
    </row>
    <row r="61" spans="2:9" s="134" customFormat="1" ht="80.25" customHeight="1">
      <c r="B61" s="157" t="s">
        <v>190</v>
      </c>
      <c r="C61" s="578" t="s">
        <v>1721</v>
      </c>
      <c r="D61" s="487" t="s">
        <v>1925</v>
      </c>
      <c r="E61" s="147">
        <v>100000</v>
      </c>
      <c r="F61" s="157" t="s">
        <v>66</v>
      </c>
      <c r="G61" s="157"/>
      <c r="H61" s="146" t="s">
        <v>1336</v>
      </c>
      <c r="I61" s="146" t="s">
        <v>1678</v>
      </c>
    </row>
    <row r="62" spans="2:9" s="134" customFormat="1" ht="48.75" customHeight="1">
      <c r="B62" s="157" t="s">
        <v>84</v>
      </c>
      <c r="C62" s="578" t="s">
        <v>1353</v>
      </c>
      <c r="D62" s="487" t="s">
        <v>1579</v>
      </c>
      <c r="E62" s="147">
        <v>100000</v>
      </c>
      <c r="F62" s="157" t="s">
        <v>66</v>
      </c>
      <c r="G62" s="157"/>
      <c r="H62" s="146" t="s">
        <v>1355</v>
      </c>
      <c r="I62" s="146" t="s">
        <v>1678</v>
      </c>
    </row>
    <row r="63" spans="2:9" ht="43.5" customHeight="1">
      <c r="B63" s="143" t="s">
        <v>133</v>
      </c>
      <c r="C63" s="99" t="s">
        <v>1773</v>
      </c>
      <c r="D63" s="577" t="s">
        <v>1584</v>
      </c>
      <c r="E63" s="147">
        <v>100000</v>
      </c>
      <c r="F63" s="143" t="s">
        <v>550</v>
      </c>
      <c r="G63" s="143"/>
      <c r="H63" s="146" t="s">
        <v>1350</v>
      </c>
      <c r="I63" s="146" t="s">
        <v>1891</v>
      </c>
    </row>
    <row r="64" spans="2:9" ht="41.25" customHeight="1">
      <c r="B64" s="157" t="s">
        <v>506</v>
      </c>
      <c r="C64" s="146" t="s">
        <v>1045</v>
      </c>
      <c r="D64" s="577" t="s">
        <v>1596</v>
      </c>
      <c r="E64" s="147">
        <v>100000</v>
      </c>
      <c r="F64" s="157" t="s">
        <v>66</v>
      </c>
      <c r="G64" s="157"/>
      <c r="H64" s="146" t="s">
        <v>1329</v>
      </c>
      <c r="I64" s="146" t="s">
        <v>1681</v>
      </c>
    </row>
    <row r="65" spans="2:9" ht="83.25" customHeight="1">
      <c r="B65" s="157" t="s">
        <v>507</v>
      </c>
      <c r="C65" s="146" t="s">
        <v>1046</v>
      </c>
      <c r="D65" s="577" t="s">
        <v>1597</v>
      </c>
      <c r="E65" s="147">
        <v>100000</v>
      </c>
      <c r="F65" s="157" t="s">
        <v>66</v>
      </c>
      <c r="G65" s="157"/>
      <c r="H65" s="146" t="s">
        <v>1333</v>
      </c>
      <c r="I65" s="146" t="s">
        <v>1681</v>
      </c>
    </row>
    <row r="66" spans="2:9" s="134" customFormat="1" ht="42" customHeight="1">
      <c r="B66" s="143" t="s">
        <v>707</v>
      </c>
      <c r="C66" s="486" t="s">
        <v>1755</v>
      </c>
      <c r="D66" s="577" t="s">
        <v>1555</v>
      </c>
      <c r="E66" s="147">
        <v>300000</v>
      </c>
      <c r="F66" s="157" t="s">
        <v>66</v>
      </c>
      <c r="G66" s="157"/>
      <c r="H66" s="146" t="s">
        <v>1359</v>
      </c>
      <c r="I66" s="146"/>
    </row>
    <row r="67" spans="2:9" ht="40.5" customHeight="1">
      <c r="B67" s="143" t="s">
        <v>516</v>
      </c>
      <c r="C67" s="486" t="s">
        <v>1886</v>
      </c>
      <c r="D67" s="487" t="s">
        <v>1930</v>
      </c>
      <c r="E67" s="147">
        <v>360000</v>
      </c>
      <c r="F67" s="157" t="s">
        <v>66</v>
      </c>
      <c r="G67" s="157"/>
      <c r="H67" s="146" t="s">
        <v>1362</v>
      </c>
      <c r="I67" s="146" t="s">
        <v>1891</v>
      </c>
    </row>
    <row r="68" spans="2:9" s="134" customFormat="1" ht="39.75" customHeight="1">
      <c r="B68" s="143" t="s">
        <v>1869</v>
      </c>
      <c r="C68" s="99" t="s">
        <v>949</v>
      </c>
      <c r="D68" s="143" t="s">
        <v>303</v>
      </c>
      <c r="E68" s="147">
        <v>200000</v>
      </c>
      <c r="F68" s="143" t="s">
        <v>66</v>
      </c>
      <c r="G68" s="143"/>
      <c r="H68" s="146" t="s">
        <v>1690</v>
      </c>
      <c r="I68" s="146" t="s">
        <v>1711</v>
      </c>
    </row>
    <row r="69" spans="2:9" s="134" customFormat="1" ht="9" customHeight="1">
      <c r="B69" s="133"/>
      <c r="C69" s="149"/>
      <c r="D69" s="133"/>
      <c r="E69" s="150"/>
      <c r="F69" s="133"/>
      <c r="G69" s="133"/>
      <c r="H69" s="164"/>
      <c r="I69" s="164"/>
    </row>
    <row r="70" spans="2:9" s="134" customFormat="1" ht="26.25" customHeight="1">
      <c r="B70" s="686" t="s">
        <v>15</v>
      </c>
      <c r="C70" s="687"/>
      <c r="D70" s="591"/>
      <c r="E70" s="343">
        <f>SUM(E71:E103)</f>
        <v>5740000</v>
      </c>
      <c r="F70" s="591"/>
      <c r="G70" s="591"/>
      <c r="H70" s="592"/>
      <c r="I70" s="592"/>
    </row>
    <row r="71" spans="2:9" s="134" customFormat="1" ht="40.5" customHeight="1">
      <c r="B71" s="157" t="s">
        <v>448</v>
      </c>
      <c r="C71" s="486" t="s">
        <v>1878</v>
      </c>
      <c r="D71" s="577" t="s">
        <v>1911</v>
      </c>
      <c r="E71" s="147">
        <v>150000</v>
      </c>
      <c r="F71" s="157" t="s">
        <v>15</v>
      </c>
      <c r="G71" s="157"/>
      <c r="H71" s="146" t="s">
        <v>1459</v>
      </c>
      <c r="I71" s="146" t="s">
        <v>1626</v>
      </c>
    </row>
    <row r="72" spans="2:9" s="134" customFormat="1" ht="41.25" customHeight="1">
      <c r="B72" s="157" t="s">
        <v>449</v>
      </c>
      <c r="C72" s="486" t="s">
        <v>1827</v>
      </c>
      <c r="D72" s="157" t="s">
        <v>1912</v>
      </c>
      <c r="E72" s="147">
        <v>150000</v>
      </c>
      <c r="F72" s="157" t="s">
        <v>15</v>
      </c>
      <c r="G72" s="157"/>
      <c r="H72" s="146" t="s">
        <v>1191</v>
      </c>
      <c r="I72" s="146" t="s">
        <v>1626</v>
      </c>
    </row>
    <row r="73" spans="2:9" s="134" customFormat="1" ht="41.25" customHeight="1">
      <c r="B73" s="157" t="s">
        <v>450</v>
      </c>
      <c r="C73" s="486" t="s">
        <v>1828</v>
      </c>
      <c r="D73" s="577" t="s">
        <v>1495</v>
      </c>
      <c r="E73" s="487">
        <v>150000</v>
      </c>
      <c r="F73" s="157" t="s">
        <v>15</v>
      </c>
      <c r="G73" s="157"/>
      <c r="H73" s="146" t="s">
        <v>1202</v>
      </c>
      <c r="I73" s="146" t="s">
        <v>1626</v>
      </c>
    </row>
    <row r="74" spans="2:9" s="134" customFormat="1" ht="40.5" customHeight="1">
      <c r="B74" s="157" t="s">
        <v>451</v>
      </c>
      <c r="C74" s="486" t="s">
        <v>1829</v>
      </c>
      <c r="D74" s="424" t="s">
        <v>1502</v>
      </c>
      <c r="E74" s="487">
        <v>150000</v>
      </c>
      <c r="F74" s="157" t="s">
        <v>15</v>
      </c>
      <c r="G74" s="157"/>
      <c r="H74" s="146" t="s">
        <v>1193</v>
      </c>
      <c r="I74" s="146" t="s">
        <v>1626</v>
      </c>
    </row>
    <row r="75" spans="2:9" s="134" customFormat="1" ht="60.75" customHeight="1">
      <c r="B75" s="157" t="s">
        <v>452</v>
      </c>
      <c r="C75" s="486" t="s">
        <v>1880</v>
      </c>
      <c r="D75" s="577" t="s">
        <v>1496</v>
      </c>
      <c r="E75" s="147">
        <v>150000</v>
      </c>
      <c r="F75" s="157" t="s">
        <v>15</v>
      </c>
      <c r="G75" s="157"/>
      <c r="H75" s="146" t="s">
        <v>1208</v>
      </c>
      <c r="I75" s="146" t="s">
        <v>1723</v>
      </c>
    </row>
    <row r="76" spans="2:9" s="134" customFormat="1" ht="42" customHeight="1">
      <c r="B76" s="157" t="s">
        <v>453</v>
      </c>
      <c r="C76" s="486" t="s">
        <v>1881</v>
      </c>
      <c r="D76" s="577" t="s">
        <v>1497</v>
      </c>
      <c r="E76" s="147">
        <v>150000</v>
      </c>
      <c r="F76" s="157" t="s">
        <v>15</v>
      </c>
      <c r="G76" s="157"/>
      <c r="H76" s="146" t="s">
        <v>1700</v>
      </c>
      <c r="I76" s="146" t="s">
        <v>1626</v>
      </c>
    </row>
    <row r="77" spans="2:9" s="134" customFormat="1" ht="40.5" customHeight="1">
      <c r="B77" s="157" t="s">
        <v>454</v>
      </c>
      <c r="C77" s="486" t="s">
        <v>1830</v>
      </c>
      <c r="D77" s="157" t="s">
        <v>1716</v>
      </c>
      <c r="E77" s="487">
        <v>150000</v>
      </c>
      <c r="F77" s="157" t="s">
        <v>15</v>
      </c>
      <c r="G77" s="157"/>
      <c r="H77" s="146" t="s">
        <v>1198</v>
      </c>
      <c r="I77" s="146" t="s">
        <v>1626</v>
      </c>
    </row>
    <row r="78" spans="2:9" s="134" customFormat="1" ht="39" customHeight="1">
      <c r="B78" s="157" t="s">
        <v>455</v>
      </c>
      <c r="C78" s="486" t="s">
        <v>1831</v>
      </c>
      <c r="D78" s="157" t="s">
        <v>1503</v>
      </c>
      <c r="E78" s="147">
        <v>100000</v>
      </c>
      <c r="F78" s="157" t="s">
        <v>15</v>
      </c>
      <c r="G78" s="157"/>
      <c r="H78" s="146" t="s">
        <v>1553</v>
      </c>
      <c r="I78" s="146" t="s">
        <v>1634</v>
      </c>
    </row>
    <row r="79" spans="2:9" s="134" customFormat="1" ht="40.5" customHeight="1">
      <c r="B79" s="157" t="s">
        <v>456</v>
      </c>
      <c r="C79" s="486" t="s">
        <v>1832</v>
      </c>
      <c r="D79" s="577" t="s">
        <v>1913</v>
      </c>
      <c r="E79" s="147">
        <v>100000</v>
      </c>
      <c r="F79" s="157" t="s">
        <v>15</v>
      </c>
      <c r="G79" s="157"/>
      <c r="H79" s="146" t="s">
        <v>1206</v>
      </c>
      <c r="I79" s="146" t="s">
        <v>1725</v>
      </c>
    </row>
    <row r="80" spans="2:9" s="134" customFormat="1" ht="40.5" customHeight="1">
      <c r="B80" s="157" t="s">
        <v>457</v>
      </c>
      <c r="C80" s="486" t="s">
        <v>1833</v>
      </c>
      <c r="D80" s="581" t="s">
        <v>1938</v>
      </c>
      <c r="E80" s="147">
        <v>150000</v>
      </c>
      <c r="F80" s="157" t="s">
        <v>15</v>
      </c>
      <c r="G80" s="157"/>
      <c r="H80" s="146" t="s">
        <v>1701</v>
      </c>
      <c r="I80" s="146" t="s">
        <v>1626</v>
      </c>
    </row>
    <row r="81" spans="2:9" s="134" customFormat="1" ht="40.5" customHeight="1">
      <c r="B81" s="157" t="s">
        <v>458</v>
      </c>
      <c r="C81" s="486" t="s">
        <v>1834</v>
      </c>
      <c r="D81" s="577" t="s">
        <v>1914</v>
      </c>
      <c r="E81" s="487">
        <v>150000</v>
      </c>
      <c r="F81" s="157" t="s">
        <v>15</v>
      </c>
      <c r="G81" s="157"/>
      <c r="H81" s="146" t="s">
        <v>1211</v>
      </c>
      <c r="I81" s="146" t="s">
        <v>1637</v>
      </c>
    </row>
    <row r="82" spans="2:9" s="134" customFormat="1" ht="43.5" customHeight="1">
      <c r="B82" s="157" t="s">
        <v>459</v>
      </c>
      <c r="C82" s="486" t="s">
        <v>1835</v>
      </c>
      <c r="D82" s="577" t="s">
        <v>1507</v>
      </c>
      <c r="E82" s="147">
        <v>100000</v>
      </c>
      <c r="F82" s="157" t="s">
        <v>15</v>
      </c>
      <c r="G82" s="157"/>
      <c r="H82" s="146" t="s">
        <v>1224</v>
      </c>
      <c r="I82" s="146" t="s">
        <v>1638</v>
      </c>
    </row>
    <row r="83" spans="2:9" s="134" customFormat="1" ht="42" customHeight="1">
      <c r="B83" s="157" t="s">
        <v>484</v>
      </c>
      <c r="C83" s="486" t="s">
        <v>1804</v>
      </c>
      <c r="D83" s="487" t="s">
        <v>1545</v>
      </c>
      <c r="E83" s="147">
        <v>150000</v>
      </c>
      <c r="F83" s="157" t="s">
        <v>15</v>
      </c>
      <c r="G83" s="157"/>
      <c r="H83" s="146" t="s">
        <v>1222</v>
      </c>
      <c r="I83" s="146" t="s">
        <v>1626</v>
      </c>
    </row>
    <row r="84" spans="2:9" s="134" customFormat="1" ht="44.25" customHeight="1">
      <c r="B84" s="157" t="s">
        <v>485</v>
      </c>
      <c r="C84" s="486" t="s">
        <v>1805</v>
      </c>
      <c r="D84" s="487" t="s">
        <v>1939</v>
      </c>
      <c r="E84" s="147">
        <v>150000</v>
      </c>
      <c r="F84" s="157" t="s">
        <v>15</v>
      </c>
      <c r="G84" s="157"/>
      <c r="H84" s="146" t="s">
        <v>1187</v>
      </c>
      <c r="I84" s="146" t="s">
        <v>1626</v>
      </c>
    </row>
    <row r="85" spans="2:9" s="134" customFormat="1" ht="41.25" customHeight="1">
      <c r="B85" s="157" t="s">
        <v>486</v>
      </c>
      <c r="C85" s="486" t="s">
        <v>1806</v>
      </c>
      <c r="D85" s="143" t="s">
        <v>575</v>
      </c>
      <c r="E85" s="487">
        <v>200000</v>
      </c>
      <c r="F85" s="157" t="s">
        <v>15</v>
      </c>
      <c r="G85" s="157"/>
      <c r="H85" s="146" t="s">
        <v>1200</v>
      </c>
      <c r="I85" s="146" t="s">
        <v>1897</v>
      </c>
    </row>
    <row r="86" spans="2:9" s="134" customFormat="1" ht="61.5" customHeight="1">
      <c r="B86" s="157" t="s">
        <v>487</v>
      </c>
      <c r="C86" s="486" t="s">
        <v>1807</v>
      </c>
      <c r="D86" s="487" t="s">
        <v>1547</v>
      </c>
      <c r="E86" s="147">
        <v>150000</v>
      </c>
      <c r="F86" s="157" t="s">
        <v>15</v>
      </c>
      <c r="G86" s="157"/>
      <c r="H86" s="146" t="s">
        <v>1232</v>
      </c>
      <c r="I86" s="146" t="s">
        <v>1626</v>
      </c>
    </row>
    <row r="87" spans="2:9" s="134" customFormat="1" ht="61.5" customHeight="1">
      <c r="B87" s="157" t="s">
        <v>488</v>
      </c>
      <c r="C87" s="486" t="s">
        <v>1808</v>
      </c>
      <c r="D87" s="487" t="s">
        <v>1548</v>
      </c>
      <c r="E87" s="147">
        <v>150000</v>
      </c>
      <c r="F87" s="157" t="s">
        <v>15</v>
      </c>
      <c r="G87" s="157"/>
      <c r="H87" s="146" t="s">
        <v>1189</v>
      </c>
      <c r="I87" s="146" t="s">
        <v>1670</v>
      </c>
    </row>
    <row r="88" spans="2:9" s="134" customFormat="1" ht="42" customHeight="1">
      <c r="B88" s="157" t="s">
        <v>489</v>
      </c>
      <c r="C88" s="486" t="s">
        <v>1809</v>
      </c>
      <c r="D88" s="147" t="s">
        <v>669</v>
      </c>
      <c r="E88" s="147">
        <v>200000</v>
      </c>
      <c r="F88" s="157" t="s">
        <v>15</v>
      </c>
      <c r="G88" s="157"/>
      <c r="H88" s="146" t="s">
        <v>1204</v>
      </c>
      <c r="I88" s="146" t="s">
        <v>1896</v>
      </c>
    </row>
    <row r="89" spans="2:9" s="134" customFormat="1" ht="42" customHeight="1">
      <c r="B89" s="157" t="s">
        <v>498</v>
      </c>
      <c r="C89" s="486" t="s">
        <v>1786</v>
      </c>
      <c r="D89" s="487" t="s">
        <v>1940</v>
      </c>
      <c r="E89" s="487">
        <v>80000</v>
      </c>
      <c r="F89" s="157" t="s">
        <v>968</v>
      </c>
      <c r="G89" s="157"/>
      <c r="H89" s="146" t="s">
        <v>1234</v>
      </c>
      <c r="I89" s="146" t="s">
        <v>1474</v>
      </c>
    </row>
    <row r="90" spans="2:9" s="134" customFormat="1" ht="43.5" customHeight="1">
      <c r="B90" s="157" t="s">
        <v>499</v>
      </c>
      <c r="C90" s="486" t="s">
        <v>1787</v>
      </c>
      <c r="D90" s="487" t="s">
        <v>1570</v>
      </c>
      <c r="E90" s="487">
        <v>80000</v>
      </c>
      <c r="F90" s="157" t="s">
        <v>968</v>
      </c>
      <c r="G90" s="157"/>
      <c r="H90" s="146" t="s">
        <v>1237</v>
      </c>
      <c r="I90" s="146" t="s">
        <v>1626</v>
      </c>
    </row>
    <row r="91" spans="2:9" s="134" customFormat="1" ht="41.25" customHeight="1">
      <c r="B91" s="157" t="s">
        <v>93</v>
      </c>
      <c r="C91" s="99" t="s">
        <v>1238</v>
      </c>
      <c r="D91" s="487" t="s">
        <v>1571</v>
      </c>
      <c r="E91" s="147">
        <v>100000</v>
      </c>
      <c r="F91" s="157" t="s">
        <v>968</v>
      </c>
      <c r="G91" s="157"/>
      <c r="H91" s="146" t="s">
        <v>1240</v>
      </c>
      <c r="I91" s="146" t="s">
        <v>1678</v>
      </c>
    </row>
    <row r="92" spans="2:9" s="134" customFormat="1" ht="79.5" customHeight="1">
      <c r="B92" s="157" t="s">
        <v>97</v>
      </c>
      <c r="C92" s="99" t="s">
        <v>1241</v>
      </c>
      <c r="D92" s="487" t="s">
        <v>1572</v>
      </c>
      <c r="E92" s="147">
        <v>100000</v>
      </c>
      <c r="F92" s="157" t="s">
        <v>968</v>
      </c>
      <c r="G92" s="157"/>
      <c r="H92" s="146" t="s">
        <v>1243</v>
      </c>
      <c r="I92" s="146" t="s">
        <v>1678</v>
      </c>
    </row>
    <row r="93" spans="2:9" ht="77.25" customHeight="1">
      <c r="B93" s="157" t="s">
        <v>971</v>
      </c>
      <c r="C93" s="578" t="s">
        <v>1765</v>
      </c>
      <c r="D93" s="577" t="s">
        <v>1904</v>
      </c>
      <c r="E93" s="147">
        <v>100000</v>
      </c>
      <c r="F93" s="157" t="s">
        <v>968</v>
      </c>
      <c r="G93" s="157"/>
      <c r="H93" s="146" t="s">
        <v>1246</v>
      </c>
      <c r="I93" s="146" t="s">
        <v>1681</v>
      </c>
    </row>
    <row r="94" spans="2:9" ht="77.25" customHeight="1">
      <c r="B94" s="157" t="s">
        <v>972</v>
      </c>
      <c r="C94" s="578" t="s">
        <v>1247</v>
      </c>
      <c r="D94" s="577" t="s">
        <v>1953</v>
      </c>
      <c r="E94" s="147">
        <v>100000</v>
      </c>
      <c r="F94" s="157" t="s">
        <v>968</v>
      </c>
      <c r="G94" s="157"/>
      <c r="H94" s="146" t="s">
        <v>1249</v>
      </c>
      <c r="I94" s="146" t="s">
        <v>1681</v>
      </c>
    </row>
    <row r="95" spans="2:9" ht="43.5" customHeight="1">
      <c r="B95" s="143" t="s">
        <v>157</v>
      </c>
      <c r="C95" s="486" t="s">
        <v>1209</v>
      </c>
      <c r="D95" s="157" t="s">
        <v>1605</v>
      </c>
      <c r="E95" s="487">
        <v>150000</v>
      </c>
      <c r="F95" s="143" t="s">
        <v>15</v>
      </c>
      <c r="G95" s="143"/>
      <c r="H95" s="146" t="s">
        <v>1469</v>
      </c>
      <c r="I95" s="146" t="s">
        <v>1626</v>
      </c>
    </row>
    <row r="96" spans="2:9" ht="63" customHeight="1">
      <c r="B96" s="143" t="s">
        <v>160</v>
      </c>
      <c r="C96" s="486" t="s">
        <v>1705</v>
      </c>
      <c r="D96" s="157" t="s">
        <v>1606</v>
      </c>
      <c r="E96" s="487">
        <v>150000</v>
      </c>
      <c r="F96" s="143" t="s">
        <v>15</v>
      </c>
      <c r="G96" s="143"/>
      <c r="H96" s="146" t="s">
        <v>1214</v>
      </c>
      <c r="I96" s="146" t="s">
        <v>1626</v>
      </c>
    </row>
    <row r="97" spans="2:9" ht="42" customHeight="1">
      <c r="B97" s="143" t="s">
        <v>508</v>
      </c>
      <c r="C97" s="486" t="s">
        <v>1762</v>
      </c>
      <c r="D97" s="157" t="s">
        <v>1607</v>
      </c>
      <c r="E97" s="487">
        <v>300000</v>
      </c>
      <c r="F97" s="143" t="s">
        <v>15</v>
      </c>
      <c r="G97" s="143"/>
      <c r="H97" s="146" t="s">
        <v>1218</v>
      </c>
      <c r="I97" s="146" t="s">
        <v>1626</v>
      </c>
    </row>
    <row r="98" spans="2:9" ht="62.25" customHeight="1">
      <c r="B98" s="143" t="s">
        <v>509</v>
      </c>
      <c r="C98" s="486" t="s">
        <v>1761</v>
      </c>
      <c r="D98" s="577" t="s">
        <v>1608</v>
      </c>
      <c r="E98" s="487">
        <v>300000</v>
      </c>
      <c r="F98" s="143" t="s">
        <v>15</v>
      </c>
      <c r="G98" s="143"/>
      <c r="H98" s="146" t="s">
        <v>1220</v>
      </c>
      <c r="I98" s="146" t="s">
        <v>1626</v>
      </c>
    </row>
    <row r="99" spans="2:9" ht="43.5" customHeight="1">
      <c r="B99" s="143" t="s">
        <v>510</v>
      </c>
      <c r="C99" s="486" t="s">
        <v>1760</v>
      </c>
      <c r="D99" s="577" t="s">
        <v>1609</v>
      </c>
      <c r="E99" s="487">
        <v>350000</v>
      </c>
      <c r="F99" s="143" t="s">
        <v>15</v>
      </c>
      <c r="G99" s="143"/>
      <c r="H99" s="146" t="s">
        <v>1228</v>
      </c>
      <c r="I99" s="146" t="s">
        <v>1626</v>
      </c>
    </row>
    <row r="100" spans="2:9" ht="45" customHeight="1">
      <c r="B100" s="143" t="s">
        <v>511</v>
      </c>
      <c r="C100" s="486" t="s">
        <v>1759</v>
      </c>
      <c r="D100" s="577" t="s">
        <v>1941</v>
      </c>
      <c r="E100" s="487">
        <v>250000</v>
      </c>
      <c r="F100" s="143" t="s">
        <v>15</v>
      </c>
      <c r="G100" s="143"/>
      <c r="H100" s="146" t="s">
        <v>1254</v>
      </c>
      <c r="I100" s="146" t="s">
        <v>1626</v>
      </c>
    </row>
    <row r="101" spans="2:9" ht="47.25" customHeight="1">
      <c r="B101" s="143" t="s">
        <v>200</v>
      </c>
      <c r="C101" s="486" t="s">
        <v>1757</v>
      </c>
      <c r="D101" s="577" t="s">
        <v>1614</v>
      </c>
      <c r="E101" s="487">
        <v>500000</v>
      </c>
      <c r="F101" s="143" t="s">
        <v>15</v>
      </c>
      <c r="G101" s="143"/>
      <c r="H101" s="146" t="s">
        <v>1226</v>
      </c>
      <c r="I101" s="146" t="s">
        <v>1626</v>
      </c>
    </row>
    <row r="102" spans="2:9" ht="61.5" customHeight="1">
      <c r="B102" s="143" t="s">
        <v>513</v>
      </c>
      <c r="C102" s="486" t="s">
        <v>1884</v>
      </c>
      <c r="D102" s="487" t="s">
        <v>1614</v>
      </c>
      <c r="E102" s="147">
        <v>330000</v>
      </c>
      <c r="F102" s="143" t="s">
        <v>15</v>
      </c>
      <c r="G102" s="143"/>
      <c r="H102" s="146" t="s">
        <v>1230</v>
      </c>
      <c r="I102" s="146" t="s">
        <v>1626</v>
      </c>
    </row>
    <row r="103" spans="2:9" s="134" customFormat="1" ht="39" customHeight="1">
      <c r="B103" s="143" t="s">
        <v>1870</v>
      </c>
      <c r="C103" s="99" t="s">
        <v>950</v>
      </c>
      <c r="D103" s="143" t="s">
        <v>311</v>
      </c>
      <c r="E103" s="147">
        <v>200000</v>
      </c>
      <c r="F103" s="143" t="s">
        <v>15</v>
      </c>
      <c r="G103" s="143"/>
      <c r="H103" s="146" t="s">
        <v>1691</v>
      </c>
      <c r="I103" s="146" t="s">
        <v>1711</v>
      </c>
    </row>
    <row r="104" spans="2:9" s="134" customFormat="1" ht="34.5" customHeight="1">
      <c r="B104" s="133"/>
      <c r="C104" s="149"/>
      <c r="D104" s="133"/>
      <c r="E104" s="150"/>
      <c r="F104" s="133"/>
      <c r="G104" s="133"/>
      <c r="H104" s="164"/>
      <c r="I104" s="164"/>
    </row>
    <row r="105" spans="2:9" s="134" customFormat="1" ht="26.25" customHeight="1">
      <c r="B105" s="686" t="s">
        <v>58</v>
      </c>
      <c r="C105" s="687"/>
      <c r="D105" s="591"/>
      <c r="E105" s="343">
        <f>SUM(E106:E134)</f>
        <v>4610000</v>
      </c>
      <c r="F105" s="591"/>
      <c r="G105" s="591"/>
      <c r="H105" s="592"/>
      <c r="I105" s="592"/>
    </row>
    <row r="106" spans="2:9" s="134" customFormat="1" ht="42" customHeight="1">
      <c r="B106" s="157" t="s">
        <v>460</v>
      </c>
      <c r="C106" s="486" t="s">
        <v>1836</v>
      </c>
      <c r="D106" s="157" t="s">
        <v>1508</v>
      </c>
      <c r="E106" s="487">
        <v>150000</v>
      </c>
      <c r="F106" s="157" t="s">
        <v>58</v>
      </c>
      <c r="G106" s="157"/>
      <c r="H106" s="146" t="s">
        <v>1165</v>
      </c>
      <c r="I106" s="146" t="s">
        <v>1639</v>
      </c>
    </row>
    <row r="107" spans="2:9" s="134" customFormat="1" ht="39.75" customHeight="1">
      <c r="B107" s="157" t="s">
        <v>461</v>
      </c>
      <c r="C107" s="486" t="s">
        <v>1837</v>
      </c>
      <c r="D107" s="143" t="s">
        <v>892</v>
      </c>
      <c r="E107" s="147">
        <v>100000</v>
      </c>
      <c r="F107" s="157" t="s">
        <v>58</v>
      </c>
      <c r="G107" s="157"/>
      <c r="H107" s="146" t="s">
        <v>1121</v>
      </c>
      <c r="I107" s="146" t="s">
        <v>1915</v>
      </c>
    </row>
    <row r="108" spans="2:9" s="134" customFormat="1" ht="43.5" customHeight="1">
      <c r="B108" s="157" t="s">
        <v>462</v>
      </c>
      <c r="C108" s="486" t="s">
        <v>1838</v>
      </c>
      <c r="D108" s="157" t="s">
        <v>1510</v>
      </c>
      <c r="E108" s="147">
        <v>150000</v>
      </c>
      <c r="F108" s="157" t="s">
        <v>58</v>
      </c>
      <c r="G108" s="157"/>
      <c r="H108" s="146" t="s">
        <v>1152</v>
      </c>
      <c r="I108" s="146" t="s">
        <v>1626</v>
      </c>
    </row>
    <row r="109" spans="2:9" s="134" customFormat="1" ht="86.25" customHeight="1">
      <c r="B109" s="157" t="s">
        <v>463</v>
      </c>
      <c r="C109" s="580" t="s">
        <v>1839</v>
      </c>
      <c r="D109" s="157" t="s">
        <v>1511</v>
      </c>
      <c r="E109" s="147">
        <v>200000</v>
      </c>
      <c r="F109" s="157" t="s">
        <v>58</v>
      </c>
      <c r="G109" s="157"/>
      <c r="H109" s="146" t="s">
        <v>1131</v>
      </c>
      <c r="I109" s="146" t="s">
        <v>1626</v>
      </c>
    </row>
    <row r="110" spans="2:9" s="134" customFormat="1" ht="40.5" customHeight="1">
      <c r="B110" s="157" t="s">
        <v>464</v>
      </c>
      <c r="C110" s="486" t="s">
        <v>1840</v>
      </c>
      <c r="D110" s="157" t="s">
        <v>1512</v>
      </c>
      <c r="E110" s="147">
        <v>150000</v>
      </c>
      <c r="F110" s="157" t="s">
        <v>58</v>
      </c>
      <c r="G110" s="157"/>
      <c r="H110" s="146" t="s">
        <v>1168</v>
      </c>
      <c r="I110" s="146" t="s">
        <v>1642</v>
      </c>
    </row>
    <row r="111" spans="2:9" s="134" customFormat="1" ht="63.75" customHeight="1">
      <c r="B111" s="157" t="s">
        <v>465</v>
      </c>
      <c r="C111" s="578" t="s">
        <v>1841</v>
      </c>
      <c r="D111" s="157" t="s">
        <v>1514</v>
      </c>
      <c r="E111" s="147">
        <v>200000</v>
      </c>
      <c r="F111" s="157" t="s">
        <v>58</v>
      </c>
      <c r="G111" s="157"/>
      <c r="H111" s="146" t="s">
        <v>1122</v>
      </c>
      <c r="I111" s="99" t="s">
        <v>1643</v>
      </c>
    </row>
    <row r="112" spans="2:9" s="134" customFormat="1" ht="44.25" customHeight="1">
      <c r="B112" s="157" t="s">
        <v>466</v>
      </c>
      <c r="C112" s="486" t="s">
        <v>1842</v>
      </c>
      <c r="D112" s="157" t="s">
        <v>1513</v>
      </c>
      <c r="E112" s="147">
        <v>250000</v>
      </c>
      <c r="F112" s="157" t="s">
        <v>58</v>
      </c>
      <c r="G112" s="157"/>
      <c r="H112" s="146" t="s">
        <v>1125</v>
      </c>
      <c r="I112" s="146" t="s">
        <v>1626</v>
      </c>
    </row>
    <row r="113" spans="2:9" s="134" customFormat="1" ht="60" customHeight="1">
      <c r="B113" s="157" t="s">
        <v>467</v>
      </c>
      <c r="C113" s="99" t="s">
        <v>1843</v>
      </c>
      <c r="D113" s="157" t="s">
        <v>1515</v>
      </c>
      <c r="E113" s="147">
        <v>150000</v>
      </c>
      <c r="F113" s="157" t="s">
        <v>58</v>
      </c>
      <c r="G113" s="157"/>
      <c r="H113" s="146" t="s">
        <v>1184</v>
      </c>
      <c r="I113" s="146" t="s">
        <v>1626</v>
      </c>
    </row>
    <row r="114" spans="2:9" s="134" customFormat="1" ht="57.75" customHeight="1">
      <c r="B114" s="157" t="s">
        <v>468</v>
      </c>
      <c r="C114" s="578" t="s">
        <v>1844</v>
      </c>
      <c r="D114" s="157" t="s">
        <v>1516</v>
      </c>
      <c r="E114" s="147">
        <v>150000</v>
      </c>
      <c r="F114" s="157" t="s">
        <v>58</v>
      </c>
      <c r="G114" s="157"/>
      <c r="H114" s="146" t="s">
        <v>1115</v>
      </c>
      <c r="I114" s="146" t="s">
        <v>1644</v>
      </c>
    </row>
    <row r="115" spans="2:9" s="134" customFormat="1" ht="43.5" customHeight="1">
      <c r="B115" s="157" t="s">
        <v>469</v>
      </c>
      <c r="C115" s="486" t="s">
        <v>1159</v>
      </c>
      <c r="D115" s="157" t="s">
        <v>1517</v>
      </c>
      <c r="E115" s="147">
        <v>150000</v>
      </c>
      <c r="F115" s="157" t="s">
        <v>58</v>
      </c>
      <c r="G115" s="157"/>
      <c r="H115" s="146" t="s">
        <v>1160</v>
      </c>
      <c r="I115" s="146" t="s">
        <v>1645</v>
      </c>
    </row>
    <row r="116" spans="2:9" s="134" customFormat="1" ht="42.75" customHeight="1">
      <c r="B116" s="157" t="s">
        <v>470</v>
      </c>
      <c r="C116" s="486" t="s">
        <v>1845</v>
      </c>
      <c r="D116" s="157" t="s">
        <v>1518</v>
      </c>
      <c r="E116" s="147">
        <v>200000</v>
      </c>
      <c r="F116" s="157" t="s">
        <v>58</v>
      </c>
      <c r="G116" s="157"/>
      <c r="H116" s="146" t="s">
        <v>1182</v>
      </c>
      <c r="I116" s="146" t="s">
        <v>1726</v>
      </c>
    </row>
    <row r="117" spans="2:9" s="134" customFormat="1" ht="40.5" customHeight="1">
      <c r="B117" s="157" t="s">
        <v>471</v>
      </c>
      <c r="C117" s="486" t="s">
        <v>1846</v>
      </c>
      <c r="D117" s="157" t="s">
        <v>1519</v>
      </c>
      <c r="E117" s="147">
        <v>200000</v>
      </c>
      <c r="F117" s="157" t="s">
        <v>58</v>
      </c>
      <c r="G117" s="157"/>
      <c r="H117" s="146" t="s">
        <v>1119</v>
      </c>
      <c r="I117" s="146" t="s">
        <v>1646</v>
      </c>
    </row>
    <row r="118" spans="2:9" s="134" customFormat="1" ht="63" customHeight="1">
      <c r="B118" s="157" t="s">
        <v>472</v>
      </c>
      <c r="C118" s="486" t="s">
        <v>1847</v>
      </c>
      <c r="D118" s="157" t="s">
        <v>1521</v>
      </c>
      <c r="E118" s="147">
        <v>200000</v>
      </c>
      <c r="F118" s="157" t="s">
        <v>58</v>
      </c>
      <c r="G118" s="157"/>
      <c r="H118" s="146" t="s">
        <v>1139</v>
      </c>
      <c r="I118" s="146" t="s">
        <v>1728</v>
      </c>
    </row>
    <row r="119" spans="2:9" s="134" customFormat="1" ht="42" customHeight="1">
      <c r="B119" s="157" t="s">
        <v>473</v>
      </c>
      <c r="C119" s="578" t="s">
        <v>1848</v>
      </c>
      <c r="D119" s="157" t="s">
        <v>710</v>
      </c>
      <c r="E119" s="147">
        <v>150000</v>
      </c>
      <c r="F119" s="157" t="s">
        <v>58</v>
      </c>
      <c r="G119" s="157"/>
      <c r="H119" s="146" t="s">
        <v>1170</v>
      </c>
      <c r="I119" s="146" t="s">
        <v>1891</v>
      </c>
    </row>
    <row r="120" spans="2:9" s="134" customFormat="1" ht="42.75" customHeight="1">
      <c r="B120" s="157" t="s">
        <v>490</v>
      </c>
      <c r="C120" s="486" t="s">
        <v>1810</v>
      </c>
      <c r="D120" s="143" t="s">
        <v>1136</v>
      </c>
      <c r="E120" s="147">
        <v>200000</v>
      </c>
      <c r="F120" s="157" t="s">
        <v>58</v>
      </c>
      <c r="G120" s="157"/>
      <c r="H120" s="146" t="s">
        <v>1135</v>
      </c>
      <c r="I120" s="146" t="s">
        <v>1733</v>
      </c>
    </row>
    <row r="121" spans="2:9" s="134" customFormat="1" ht="42" customHeight="1">
      <c r="B121" s="157" t="s">
        <v>698</v>
      </c>
      <c r="C121" s="486" t="s">
        <v>1811</v>
      </c>
      <c r="D121" s="487" t="s">
        <v>1549</v>
      </c>
      <c r="E121" s="147">
        <v>150000</v>
      </c>
      <c r="F121" s="157" t="s">
        <v>58</v>
      </c>
      <c r="G121" s="157"/>
      <c r="H121" s="99" t="s">
        <v>1142</v>
      </c>
      <c r="I121" s="146" t="s">
        <v>1626</v>
      </c>
    </row>
    <row r="122" spans="2:9" s="134" customFormat="1" ht="65.25" customHeight="1">
      <c r="B122" s="157" t="s">
        <v>699</v>
      </c>
      <c r="C122" s="580" t="s">
        <v>1813</v>
      </c>
      <c r="D122" s="157" t="s">
        <v>1520</v>
      </c>
      <c r="E122" s="147">
        <v>200000</v>
      </c>
      <c r="F122" s="157" t="s">
        <v>58</v>
      </c>
      <c r="G122" s="157"/>
      <c r="H122" s="146" t="s">
        <v>1155</v>
      </c>
      <c r="I122" s="146" t="s">
        <v>1727</v>
      </c>
    </row>
    <row r="123" spans="2:9" s="134" customFormat="1" ht="42" customHeight="1">
      <c r="B123" s="157" t="s">
        <v>700</v>
      </c>
      <c r="C123" s="486" t="s">
        <v>1814</v>
      </c>
      <c r="D123" s="487" t="s">
        <v>1919</v>
      </c>
      <c r="E123" s="147">
        <v>150000</v>
      </c>
      <c r="F123" s="157" t="s">
        <v>58</v>
      </c>
      <c r="G123" s="157"/>
      <c r="H123" s="146" t="s">
        <v>1150</v>
      </c>
      <c r="I123" s="146" t="s">
        <v>1626</v>
      </c>
    </row>
    <row r="124" spans="2:9" s="134" customFormat="1" ht="60" customHeight="1">
      <c r="B124" s="157" t="s">
        <v>494</v>
      </c>
      <c r="C124" s="99" t="s">
        <v>1782</v>
      </c>
      <c r="D124" s="487" t="s">
        <v>1921</v>
      </c>
      <c r="E124" s="487">
        <v>80000</v>
      </c>
      <c r="F124" s="157" t="s">
        <v>58</v>
      </c>
      <c r="G124" s="157"/>
      <c r="H124" s="146" t="s">
        <v>1147</v>
      </c>
      <c r="I124" s="146" t="s">
        <v>1626</v>
      </c>
    </row>
    <row r="125" spans="2:9" s="134" customFormat="1" ht="62.25" customHeight="1">
      <c r="B125" s="157" t="s">
        <v>495</v>
      </c>
      <c r="C125" s="486" t="s">
        <v>1783</v>
      </c>
      <c r="D125" s="487" t="s">
        <v>1566</v>
      </c>
      <c r="E125" s="487">
        <v>80000</v>
      </c>
      <c r="F125" s="157" t="s">
        <v>58</v>
      </c>
      <c r="G125" s="157"/>
      <c r="H125" s="146" t="s">
        <v>1153</v>
      </c>
      <c r="I125" s="146" t="s">
        <v>1474</v>
      </c>
    </row>
    <row r="126" spans="2:9" s="134" customFormat="1" ht="40.5" customHeight="1">
      <c r="B126" s="157" t="s">
        <v>1860</v>
      </c>
      <c r="C126" s="486" t="s">
        <v>1858</v>
      </c>
      <c r="D126" s="424" t="s">
        <v>1509</v>
      </c>
      <c r="E126" s="147">
        <v>100000</v>
      </c>
      <c r="F126" s="157" t="s">
        <v>58</v>
      </c>
      <c r="G126" s="157"/>
      <c r="H126" s="146" t="s">
        <v>1166</v>
      </c>
      <c r="I126" s="146" t="s">
        <v>1626</v>
      </c>
    </row>
    <row r="127" spans="2:9" s="134" customFormat="1" ht="59.25" customHeight="1">
      <c r="B127" s="157" t="s">
        <v>1908</v>
      </c>
      <c r="C127" s="486" t="s">
        <v>1812</v>
      </c>
      <c r="D127" s="487" t="s">
        <v>1923</v>
      </c>
      <c r="E127" s="147">
        <v>200000</v>
      </c>
      <c r="F127" s="157" t="s">
        <v>58</v>
      </c>
      <c r="G127" s="157"/>
      <c r="H127" s="146" t="s">
        <v>1145</v>
      </c>
      <c r="I127" s="146" t="s">
        <v>1673</v>
      </c>
    </row>
    <row r="128" spans="2:9" s="134" customFormat="1" ht="62.25" customHeight="1">
      <c r="B128" s="157" t="s">
        <v>1909</v>
      </c>
      <c r="C128" s="486" t="s">
        <v>1942</v>
      </c>
      <c r="D128" s="147" t="s">
        <v>1902</v>
      </c>
      <c r="E128" s="147">
        <v>150000</v>
      </c>
      <c r="F128" s="157" t="s">
        <v>58</v>
      </c>
      <c r="G128" s="157"/>
      <c r="H128" s="146" t="s">
        <v>1117</v>
      </c>
      <c r="I128" s="146" t="s">
        <v>1895</v>
      </c>
    </row>
    <row r="129" spans="2:9" s="134" customFormat="1" ht="57.75" customHeight="1">
      <c r="B129" s="157" t="s">
        <v>87</v>
      </c>
      <c r="C129" s="99" t="s">
        <v>1161</v>
      </c>
      <c r="D129" s="424" t="s">
        <v>1926</v>
      </c>
      <c r="E129" s="147">
        <v>100000</v>
      </c>
      <c r="F129" s="157" t="s">
        <v>58</v>
      </c>
      <c r="G129" s="157"/>
      <c r="H129" s="146" t="s">
        <v>1163</v>
      </c>
      <c r="I129" s="146" t="s">
        <v>1678</v>
      </c>
    </row>
    <row r="130" spans="2:9" s="134" customFormat="1" ht="60.75" customHeight="1">
      <c r="B130" s="157" t="s">
        <v>90</v>
      </c>
      <c r="C130" s="99" t="s">
        <v>1775</v>
      </c>
      <c r="D130" s="157" t="s">
        <v>1574</v>
      </c>
      <c r="E130" s="147">
        <v>100000</v>
      </c>
      <c r="F130" s="157" t="s">
        <v>58</v>
      </c>
      <c r="G130" s="157"/>
      <c r="H130" s="146" t="s">
        <v>1180</v>
      </c>
      <c r="I130" s="146" t="s">
        <v>1678</v>
      </c>
    </row>
    <row r="131" spans="2:9" ht="44.25" customHeight="1">
      <c r="B131" s="157" t="s">
        <v>969</v>
      </c>
      <c r="C131" s="146" t="s">
        <v>1047</v>
      </c>
      <c r="D131" s="577" t="s">
        <v>1943</v>
      </c>
      <c r="E131" s="147">
        <v>100000</v>
      </c>
      <c r="F131" s="157" t="s">
        <v>58</v>
      </c>
      <c r="G131" s="157"/>
      <c r="H131" s="146" t="s">
        <v>1158</v>
      </c>
      <c r="I131" s="146" t="s">
        <v>1681</v>
      </c>
    </row>
    <row r="132" spans="2:9" ht="83.25" customHeight="1">
      <c r="B132" s="157" t="s">
        <v>970</v>
      </c>
      <c r="C132" s="578" t="s">
        <v>1127</v>
      </c>
      <c r="D132" s="577" t="s">
        <v>1598</v>
      </c>
      <c r="E132" s="147">
        <v>100000</v>
      </c>
      <c r="F132" s="157" t="s">
        <v>58</v>
      </c>
      <c r="G132" s="157"/>
      <c r="H132" s="146" t="s">
        <v>1129</v>
      </c>
      <c r="I132" s="146" t="s">
        <v>1681</v>
      </c>
    </row>
    <row r="133" spans="2:9" ht="41.25" customHeight="1">
      <c r="B133" s="143" t="s">
        <v>517</v>
      </c>
      <c r="C133" s="99" t="s">
        <v>1887</v>
      </c>
      <c r="D133" s="487" t="s">
        <v>1623</v>
      </c>
      <c r="E133" s="145">
        <v>300000</v>
      </c>
      <c r="F133" s="157" t="s">
        <v>58</v>
      </c>
      <c r="G133" s="157"/>
      <c r="H133" s="146" t="s">
        <v>1132</v>
      </c>
      <c r="I133" s="146" t="s">
        <v>1626</v>
      </c>
    </row>
    <row r="134" spans="2:9" s="134" customFormat="1" ht="40.5" customHeight="1">
      <c r="B134" s="143" t="s">
        <v>1868</v>
      </c>
      <c r="C134" s="99" t="s">
        <v>948</v>
      </c>
      <c r="D134" s="143" t="s">
        <v>306</v>
      </c>
      <c r="E134" s="147">
        <v>200000</v>
      </c>
      <c r="F134" s="143" t="s">
        <v>58</v>
      </c>
      <c r="G134" s="143"/>
      <c r="H134" s="146" t="s">
        <v>1689</v>
      </c>
      <c r="I134" s="146" t="s">
        <v>1711</v>
      </c>
    </row>
    <row r="135" spans="2:9" s="134" customFormat="1" ht="371.25" customHeight="1">
      <c r="B135" s="133"/>
      <c r="C135" s="149"/>
      <c r="D135" s="133"/>
      <c r="E135" s="150"/>
      <c r="F135" s="133"/>
      <c r="G135" s="133"/>
      <c r="H135" s="164"/>
      <c r="I135" s="164"/>
    </row>
    <row r="136" spans="2:9" s="134" customFormat="1" ht="26.25" customHeight="1">
      <c r="B136" s="686" t="s">
        <v>640</v>
      </c>
      <c r="C136" s="687"/>
      <c r="D136" s="591"/>
      <c r="E136" s="343">
        <f>SUM(E137:E159)</f>
        <v>4540000</v>
      </c>
      <c r="F136" s="591"/>
      <c r="G136" s="591"/>
      <c r="H136" s="592"/>
      <c r="I136" s="592"/>
    </row>
    <row r="137" spans="2:9" s="134" customFormat="1" ht="38.25" customHeight="1">
      <c r="B137" s="157" t="s">
        <v>474</v>
      </c>
      <c r="C137" s="99" t="s">
        <v>1856</v>
      </c>
      <c r="D137" s="157" t="s">
        <v>1522</v>
      </c>
      <c r="E137" s="147">
        <v>150000</v>
      </c>
      <c r="F137" s="157" t="s">
        <v>640</v>
      </c>
      <c r="G137" s="157"/>
      <c r="H137" s="146" t="s">
        <v>1290</v>
      </c>
      <c r="I137" s="146" t="s">
        <v>1650</v>
      </c>
    </row>
    <row r="138" spans="2:9" s="134" customFormat="1" ht="39.75" customHeight="1">
      <c r="B138" s="157" t="s">
        <v>475</v>
      </c>
      <c r="C138" s="99" t="s">
        <v>1944</v>
      </c>
      <c r="D138" s="157" t="s">
        <v>1524</v>
      </c>
      <c r="E138" s="147">
        <v>150000</v>
      </c>
      <c r="F138" s="157" t="s">
        <v>640</v>
      </c>
      <c r="G138" s="157"/>
      <c r="H138" s="146" t="s">
        <v>1294</v>
      </c>
      <c r="I138" s="146" t="s">
        <v>1652</v>
      </c>
    </row>
    <row r="139" spans="2:9" s="134" customFormat="1" ht="39" customHeight="1">
      <c r="B139" s="157" t="s">
        <v>476</v>
      </c>
      <c r="C139" s="486" t="s">
        <v>1850</v>
      </c>
      <c r="D139" s="157" t="s">
        <v>1525</v>
      </c>
      <c r="E139" s="147">
        <v>150000</v>
      </c>
      <c r="F139" s="157" t="s">
        <v>640</v>
      </c>
      <c r="G139" s="157"/>
      <c r="H139" s="146" t="s">
        <v>1296</v>
      </c>
      <c r="I139" s="146" t="s">
        <v>1653</v>
      </c>
    </row>
    <row r="140" spans="2:9" s="134" customFormat="1" ht="62.25" customHeight="1">
      <c r="B140" s="143" t="s">
        <v>55</v>
      </c>
      <c r="C140" s="486" t="s">
        <v>1789</v>
      </c>
      <c r="D140" s="577" t="s">
        <v>1558</v>
      </c>
      <c r="E140" s="147">
        <v>250000</v>
      </c>
      <c r="F140" s="157" t="s">
        <v>640</v>
      </c>
      <c r="G140" s="157"/>
      <c r="H140" s="146" t="s">
        <v>1299</v>
      </c>
      <c r="I140" s="146" t="s">
        <v>1891</v>
      </c>
    </row>
    <row r="141" spans="2:9" s="134" customFormat="1" ht="42" customHeight="1">
      <c r="B141" s="143" t="s">
        <v>59</v>
      </c>
      <c r="C141" s="99" t="s">
        <v>1790</v>
      </c>
      <c r="D141" s="487" t="s">
        <v>1559</v>
      </c>
      <c r="E141" s="147">
        <v>400000</v>
      </c>
      <c r="F141" s="157" t="s">
        <v>640</v>
      </c>
      <c r="G141" s="157"/>
      <c r="H141" s="146" t="s">
        <v>1369</v>
      </c>
      <c r="I141" s="146" t="s">
        <v>1891</v>
      </c>
    </row>
    <row r="142" spans="2:9" s="134" customFormat="1" ht="61.5" customHeight="1">
      <c r="B142" s="157" t="s">
        <v>496</v>
      </c>
      <c r="C142" s="486" t="s">
        <v>1784</v>
      </c>
      <c r="D142" s="487" t="s">
        <v>1567</v>
      </c>
      <c r="E142" s="487">
        <v>80000</v>
      </c>
      <c r="F142" s="157" t="s">
        <v>640</v>
      </c>
      <c r="G142" s="157"/>
      <c r="H142" s="146" t="s">
        <v>1302</v>
      </c>
      <c r="I142" s="146" t="s">
        <v>1474</v>
      </c>
    </row>
    <row r="143" spans="2:9" s="134" customFormat="1" ht="42" customHeight="1">
      <c r="B143" s="157" t="s">
        <v>497</v>
      </c>
      <c r="C143" s="486" t="s">
        <v>1785</v>
      </c>
      <c r="D143" s="487" t="s">
        <v>1922</v>
      </c>
      <c r="E143" s="487">
        <v>80000</v>
      </c>
      <c r="F143" s="157" t="s">
        <v>640</v>
      </c>
      <c r="G143" s="157"/>
      <c r="H143" s="146" t="s">
        <v>1304</v>
      </c>
      <c r="I143" s="146" t="s">
        <v>1474</v>
      </c>
    </row>
    <row r="144" spans="2:9" s="134" customFormat="1" ht="41.25" customHeight="1">
      <c r="B144" s="157" t="s">
        <v>1907</v>
      </c>
      <c r="C144" s="99" t="s">
        <v>1849</v>
      </c>
      <c r="D144" s="157" t="s">
        <v>1523</v>
      </c>
      <c r="E144" s="147">
        <v>150000</v>
      </c>
      <c r="F144" s="157" t="s">
        <v>640</v>
      </c>
      <c r="G144" s="157"/>
      <c r="H144" s="146" t="s">
        <v>1292</v>
      </c>
      <c r="I144" s="146" t="s">
        <v>1626</v>
      </c>
    </row>
    <row r="145" spans="2:9" s="134" customFormat="1" ht="46.5" customHeight="1">
      <c r="B145" s="157" t="s">
        <v>99</v>
      </c>
      <c r="C145" s="578" t="s">
        <v>1305</v>
      </c>
      <c r="D145" s="487" t="s">
        <v>1580</v>
      </c>
      <c r="E145" s="147">
        <v>100000</v>
      </c>
      <c r="F145" s="157" t="s">
        <v>640</v>
      </c>
      <c r="G145" s="157"/>
      <c r="H145" s="146" t="s">
        <v>1468</v>
      </c>
      <c r="I145" s="146" t="s">
        <v>1678</v>
      </c>
    </row>
    <row r="146" spans="2:9" s="134" customFormat="1" ht="65.25" customHeight="1">
      <c r="B146" s="157" t="s">
        <v>102</v>
      </c>
      <c r="C146" s="578" t="s">
        <v>1307</v>
      </c>
      <c r="D146" s="487" t="s">
        <v>1581</v>
      </c>
      <c r="E146" s="147">
        <v>100000</v>
      </c>
      <c r="F146" s="157" t="s">
        <v>640</v>
      </c>
      <c r="G146" s="157"/>
      <c r="H146" s="146" t="s">
        <v>1309</v>
      </c>
      <c r="I146" s="146" t="s">
        <v>1678</v>
      </c>
    </row>
    <row r="147" spans="2:9" ht="41.25" customHeight="1">
      <c r="B147" s="143" t="s">
        <v>501</v>
      </c>
      <c r="C147" s="486" t="s">
        <v>1771</v>
      </c>
      <c r="D147" s="487" t="s">
        <v>1588</v>
      </c>
      <c r="E147" s="487">
        <v>250000</v>
      </c>
      <c r="F147" s="143" t="s">
        <v>640</v>
      </c>
      <c r="G147" s="143"/>
      <c r="H147" s="146" t="s">
        <v>1314</v>
      </c>
      <c r="I147" s="146" t="s">
        <v>1626</v>
      </c>
    </row>
    <row r="148" spans="2:9" ht="46.5" customHeight="1">
      <c r="B148" s="143" t="s">
        <v>502</v>
      </c>
      <c r="C148" s="486" t="s">
        <v>1770</v>
      </c>
      <c r="D148" s="487" t="s">
        <v>1945</v>
      </c>
      <c r="E148" s="147">
        <v>200000</v>
      </c>
      <c r="F148" s="143" t="s">
        <v>640</v>
      </c>
      <c r="G148" s="143"/>
      <c r="H148" s="146" t="s">
        <v>1316</v>
      </c>
      <c r="I148" s="146" t="s">
        <v>1680</v>
      </c>
    </row>
    <row r="149" spans="2:9" ht="43.5" customHeight="1">
      <c r="B149" s="143" t="s">
        <v>704</v>
      </c>
      <c r="C149" s="486" t="s">
        <v>1769</v>
      </c>
      <c r="D149" s="577" t="s">
        <v>1586</v>
      </c>
      <c r="E149" s="147">
        <v>250000</v>
      </c>
      <c r="F149" s="143" t="s">
        <v>640</v>
      </c>
      <c r="G149" s="143"/>
      <c r="H149" s="146" t="s">
        <v>1467</v>
      </c>
      <c r="I149" s="146" t="s">
        <v>1680</v>
      </c>
    </row>
    <row r="150" spans="2:9" ht="42.75" customHeight="1">
      <c r="B150" s="143" t="s">
        <v>705</v>
      </c>
      <c r="C150" s="486" t="s">
        <v>1768</v>
      </c>
      <c r="D150" s="487" t="s">
        <v>1585</v>
      </c>
      <c r="E150" s="147">
        <v>350000</v>
      </c>
      <c r="F150" s="143" t="s">
        <v>640</v>
      </c>
      <c r="G150" s="143"/>
      <c r="H150" s="146" t="s">
        <v>1319</v>
      </c>
      <c r="I150" s="146" t="s">
        <v>1626</v>
      </c>
    </row>
    <row r="151" spans="2:9" ht="45" customHeight="1">
      <c r="B151" s="143" t="s">
        <v>706</v>
      </c>
      <c r="C151" s="486" t="s">
        <v>1767</v>
      </c>
      <c r="D151" s="487" t="s">
        <v>1589</v>
      </c>
      <c r="E151" s="147">
        <v>200000</v>
      </c>
      <c r="F151" s="143" t="s">
        <v>640</v>
      </c>
      <c r="G151" s="143"/>
      <c r="H151" s="146" t="s">
        <v>1301</v>
      </c>
      <c r="I151" s="146" t="s">
        <v>1679</v>
      </c>
    </row>
    <row r="152" spans="2:9" ht="62.25" customHeight="1">
      <c r="B152" s="143" t="s">
        <v>500</v>
      </c>
      <c r="C152" s="486" t="s">
        <v>1772</v>
      </c>
      <c r="D152" s="577" t="s">
        <v>1590</v>
      </c>
      <c r="E152" s="147">
        <v>250000</v>
      </c>
      <c r="F152" s="143" t="s">
        <v>640</v>
      </c>
      <c r="G152" s="143"/>
      <c r="H152" s="146" t="s">
        <v>1312</v>
      </c>
      <c r="I152" s="146" t="s">
        <v>1894</v>
      </c>
    </row>
    <row r="153" spans="2:9" ht="84" customHeight="1">
      <c r="B153" s="157" t="s">
        <v>973</v>
      </c>
      <c r="C153" s="578" t="s">
        <v>1764</v>
      </c>
      <c r="D153" s="577" t="s">
        <v>1585</v>
      </c>
      <c r="E153" s="147">
        <v>100000</v>
      </c>
      <c r="F153" s="157" t="s">
        <v>640</v>
      </c>
      <c r="G153" s="157"/>
      <c r="H153" s="146" t="s">
        <v>1321</v>
      </c>
      <c r="I153" s="146" t="s">
        <v>1681</v>
      </c>
    </row>
    <row r="154" spans="2:9" ht="84" customHeight="1">
      <c r="B154" s="157" t="s">
        <v>974</v>
      </c>
      <c r="C154" s="578" t="s">
        <v>1322</v>
      </c>
      <c r="D154" s="577" t="s">
        <v>1601</v>
      </c>
      <c r="E154" s="147">
        <v>100000</v>
      </c>
      <c r="F154" s="157" t="s">
        <v>640</v>
      </c>
      <c r="G154" s="157"/>
      <c r="H154" s="146" t="s">
        <v>1323</v>
      </c>
      <c r="I154" s="146" t="s">
        <v>1681</v>
      </c>
    </row>
    <row r="155" spans="2:9" s="132" customFormat="1" ht="43.5" customHeight="1">
      <c r="B155" s="143" t="s">
        <v>918</v>
      </c>
      <c r="C155" s="99" t="s">
        <v>1754</v>
      </c>
      <c r="D155" s="577" t="s">
        <v>1946</v>
      </c>
      <c r="E155" s="147">
        <v>250000</v>
      </c>
      <c r="F155" s="157" t="s">
        <v>640</v>
      </c>
      <c r="G155" s="157"/>
      <c r="H155" s="146" t="s">
        <v>1298</v>
      </c>
      <c r="I155" s="146"/>
    </row>
    <row r="156" spans="2:9" s="134" customFormat="1" ht="40.5" customHeight="1">
      <c r="B156" s="143" t="s">
        <v>1862</v>
      </c>
      <c r="C156" s="99" t="s">
        <v>1753</v>
      </c>
      <c r="D156" s="577" t="s">
        <v>1557</v>
      </c>
      <c r="E156" s="147">
        <v>150000</v>
      </c>
      <c r="F156" s="157" t="s">
        <v>640</v>
      </c>
      <c r="G156" s="157"/>
      <c r="H156" s="146" t="s">
        <v>1297</v>
      </c>
      <c r="I156" s="146"/>
    </row>
    <row r="157" spans="2:9" ht="42.75" customHeight="1">
      <c r="B157" s="143" t="s">
        <v>518</v>
      </c>
      <c r="C157" s="486" t="s">
        <v>1890</v>
      </c>
      <c r="D157" s="487" t="s">
        <v>1625</v>
      </c>
      <c r="E157" s="145">
        <v>480000</v>
      </c>
      <c r="F157" s="157" t="s">
        <v>640</v>
      </c>
      <c r="G157" s="157"/>
      <c r="H157" s="146" t="s">
        <v>1370</v>
      </c>
      <c r="I157" s="18" t="s">
        <v>1626</v>
      </c>
    </row>
    <row r="158" spans="2:9" s="134" customFormat="1" ht="45" customHeight="1">
      <c r="B158" s="143" t="s">
        <v>1866</v>
      </c>
      <c r="C158" s="99" t="s">
        <v>956</v>
      </c>
      <c r="D158" s="143" t="s">
        <v>302</v>
      </c>
      <c r="E158" s="147">
        <v>150000</v>
      </c>
      <c r="F158" s="143" t="s">
        <v>195</v>
      </c>
      <c r="G158" s="143"/>
      <c r="H158" s="146" t="s">
        <v>1687</v>
      </c>
      <c r="I158" s="146" t="s">
        <v>1710</v>
      </c>
    </row>
    <row r="159" spans="2:9" s="134" customFormat="1" ht="43.5" customHeight="1">
      <c r="B159" s="143" t="s">
        <v>1867</v>
      </c>
      <c r="C159" s="99" t="s">
        <v>982</v>
      </c>
      <c r="D159" s="143" t="s">
        <v>302</v>
      </c>
      <c r="E159" s="147">
        <v>200000</v>
      </c>
      <c r="F159" s="143" t="s">
        <v>195</v>
      </c>
      <c r="G159" s="143"/>
      <c r="H159" s="146" t="s">
        <v>1688</v>
      </c>
      <c r="I159" s="146" t="s">
        <v>1711</v>
      </c>
    </row>
    <row r="160" spans="2:9" s="134" customFormat="1" ht="103.5" customHeight="1">
      <c r="B160" s="133"/>
      <c r="C160" s="149"/>
      <c r="D160" s="133"/>
      <c r="E160" s="150"/>
      <c r="F160" s="133"/>
      <c r="G160" s="133"/>
      <c r="H160" s="164"/>
      <c r="I160" s="164"/>
    </row>
    <row r="161" spans="2:9" s="134" customFormat="1" ht="26.25" customHeight="1">
      <c r="B161" s="686" t="s">
        <v>96</v>
      </c>
      <c r="C161" s="687"/>
      <c r="D161" s="591"/>
      <c r="E161" s="343">
        <f>SUM(E162:E171)</f>
        <v>1050000</v>
      </c>
      <c r="F161" s="591"/>
      <c r="G161" s="591"/>
      <c r="H161" s="592"/>
      <c r="I161" s="592"/>
    </row>
    <row r="162" spans="2:9" s="134" customFormat="1" ht="40.5" customHeight="1">
      <c r="B162" s="157" t="s">
        <v>522</v>
      </c>
      <c r="C162" s="486" t="s">
        <v>1851</v>
      </c>
      <c r="D162" s="157" t="s">
        <v>1526</v>
      </c>
      <c r="E162" s="147">
        <v>150000</v>
      </c>
      <c r="F162" s="143" t="s">
        <v>96</v>
      </c>
      <c r="G162" s="143"/>
      <c r="H162" s="146" t="s">
        <v>1256</v>
      </c>
      <c r="I162" s="146" t="s">
        <v>1626</v>
      </c>
    </row>
    <row r="163" spans="2:9" s="134" customFormat="1" ht="41.25" customHeight="1">
      <c r="B163" s="157" t="s">
        <v>681</v>
      </c>
      <c r="C163" s="578" t="s">
        <v>1852</v>
      </c>
      <c r="D163" s="157" t="s">
        <v>648</v>
      </c>
      <c r="E163" s="487">
        <v>200000</v>
      </c>
      <c r="F163" s="143" t="s">
        <v>96</v>
      </c>
      <c r="G163" s="143"/>
      <c r="H163" s="146" t="s">
        <v>1258</v>
      </c>
      <c r="I163" s="146" t="s">
        <v>1910</v>
      </c>
    </row>
    <row r="164" spans="2:9" s="134" customFormat="1" ht="42.75" customHeight="1">
      <c r="B164" s="157" t="s">
        <v>70</v>
      </c>
      <c r="C164" s="486" t="s">
        <v>1779</v>
      </c>
      <c r="D164" s="487" t="s">
        <v>1562</v>
      </c>
      <c r="E164" s="487">
        <v>80000</v>
      </c>
      <c r="F164" s="143" t="s">
        <v>96</v>
      </c>
      <c r="G164" s="143"/>
      <c r="H164" s="146" t="s">
        <v>1262</v>
      </c>
      <c r="I164" s="146" t="s">
        <v>1626</v>
      </c>
    </row>
    <row r="165" spans="2:9" s="134" customFormat="1" ht="43.5" customHeight="1">
      <c r="B165" s="157" t="s">
        <v>104</v>
      </c>
      <c r="C165" s="99" t="s">
        <v>1267</v>
      </c>
      <c r="D165" s="157" t="s">
        <v>1582</v>
      </c>
      <c r="E165" s="147">
        <v>100000</v>
      </c>
      <c r="F165" s="143" t="s">
        <v>96</v>
      </c>
      <c r="G165" s="143"/>
      <c r="H165" s="99" t="s">
        <v>1268</v>
      </c>
      <c r="I165" s="146" t="s">
        <v>1678</v>
      </c>
    </row>
    <row r="166" spans="2:9" s="134" customFormat="1" ht="42.75" customHeight="1">
      <c r="B166" s="157" t="s">
        <v>107</v>
      </c>
      <c r="C166" s="99" t="s">
        <v>1774</v>
      </c>
      <c r="D166" s="157" t="s">
        <v>1927</v>
      </c>
      <c r="E166" s="147">
        <v>100000</v>
      </c>
      <c r="F166" s="143" t="s">
        <v>96</v>
      </c>
      <c r="G166" s="143"/>
      <c r="H166" s="99" t="s">
        <v>1274</v>
      </c>
      <c r="I166" s="146" t="s">
        <v>1678</v>
      </c>
    </row>
    <row r="167" spans="2:9" ht="81" customHeight="1">
      <c r="B167" s="157" t="s">
        <v>975</v>
      </c>
      <c r="C167" s="578" t="s">
        <v>1263</v>
      </c>
      <c r="D167" s="487" t="s">
        <v>1766</v>
      </c>
      <c r="E167" s="147">
        <v>50000</v>
      </c>
      <c r="F167" s="143" t="s">
        <v>96</v>
      </c>
      <c r="G167" s="143"/>
      <c r="H167" s="146" t="s">
        <v>1264</v>
      </c>
      <c r="I167" s="146" t="s">
        <v>1681</v>
      </c>
    </row>
    <row r="168" spans="2:9" ht="81" customHeight="1">
      <c r="B168" s="157" t="s">
        <v>976</v>
      </c>
      <c r="C168" s="578" t="s">
        <v>1265</v>
      </c>
      <c r="D168" s="487" t="s">
        <v>1603</v>
      </c>
      <c r="E168" s="147">
        <v>50000</v>
      </c>
      <c r="F168" s="143" t="s">
        <v>96</v>
      </c>
      <c r="G168" s="143"/>
      <c r="H168" s="146" t="s">
        <v>1266</v>
      </c>
      <c r="I168" s="146" t="s">
        <v>1681</v>
      </c>
    </row>
    <row r="169" spans="2:9" s="134" customFormat="1" ht="42.75" customHeight="1">
      <c r="B169" s="157" t="s">
        <v>977</v>
      </c>
      <c r="C169" s="486" t="s">
        <v>1763</v>
      </c>
      <c r="D169" s="157" t="s">
        <v>645</v>
      </c>
      <c r="E169" s="147">
        <v>200000</v>
      </c>
      <c r="F169" s="143" t="s">
        <v>96</v>
      </c>
      <c r="G169" s="143"/>
      <c r="H169" s="146" t="s">
        <v>1260</v>
      </c>
      <c r="I169" s="146" t="s">
        <v>1891</v>
      </c>
    </row>
    <row r="170" spans="2:9" ht="44.25" customHeight="1">
      <c r="B170" s="143" t="s">
        <v>979</v>
      </c>
      <c r="C170" s="486" t="s">
        <v>1888</v>
      </c>
      <c r="D170" s="487" t="s">
        <v>1624</v>
      </c>
      <c r="E170" s="145">
        <v>60000</v>
      </c>
      <c r="F170" s="143" t="s">
        <v>96</v>
      </c>
      <c r="G170" s="143"/>
      <c r="H170" s="146" t="s">
        <v>1271</v>
      </c>
      <c r="I170" s="18" t="s">
        <v>1626</v>
      </c>
    </row>
    <row r="171" spans="2:9" s="134" customFormat="1" ht="41.25" customHeight="1">
      <c r="B171" s="143" t="s">
        <v>1873</v>
      </c>
      <c r="C171" s="99" t="s">
        <v>953</v>
      </c>
      <c r="D171" s="143" t="s">
        <v>305</v>
      </c>
      <c r="E171" s="147">
        <v>60000</v>
      </c>
      <c r="F171" s="143" t="s">
        <v>96</v>
      </c>
      <c r="G171" s="143"/>
      <c r="H171" s="146" t="s">
        <v>1694</v>
      </c>
      <c r="I171" s="146" t="s">
        <v>1712</v>
      </c>
    </row>
    <row r="172" spans="2:9" s="134" customFormat="1" ht="12.75" customHeight="1">
      <c r="B172" s="133"/>
      <c r="C172" s="149"/>
      <c r="D172" s="133"/>
      <c r="E172" s="150"/>
      <c r="F172" s="133"/>
      <c r="G172" s="133"/>
      <c r="H172" s="164"/>
      <c r="I172" s="164"/>
    </row>
    <row r="173" spans="2:9" s="134" customFormat="1" ht="409.5" hidden="1" customHeight="1">
      <c r="B173" s="133"/>
      <c r="C173" s="149"/>
      <c r="D173" s="133"/>
      <c r="E173" s="150"/>
      <c r="F173" s="133"/>
      <c r="G173" s="133"/>
      <c r="H173" s="164"/>
      <c r="I173" s="164"/>
    </row>
    <row r="174" spans="2:9" s="134" customFormat="1" ht="26.25" customHeight="1">
      <c r="B174" s="686" t="s">
        <v>523</v>
      </c>
      <c r="C174" s="687"/>
      <c r="D174" s="591"/>
      <c r="E174" s="343">
        <f>SUM(E175)</f>
        <v>500000</v>
      </c>
      <c r="F174" s="591"/>
      <c r="G174" s="591"/>
      <c r="H174" s="592"/>
      <c r="I174" s="592"/>
    </row>
    <row r="175" spans="2:9" s="134" customFormat="1" ht="83.25" customHeight="1">
      <c r="B175" s="157" t="s">
        <v>682</v>
      </c>
      <c r="C175" s="486" t="s">
        <v>1857</v>
      </c>
      <c r="D175" s="584" t="s">
        <v>905</v>
      </c>
      <c r="E175" s="487">
        <v>500000</v>
      </c>
      <c r="F175" s="157" t="s">
        <v>523</v>
      </c>
      <c r="G175" s="157"/>
      <c r="H175" s="146"/>
      <c r="I175" s="146" t="s">
        <v>1951</v>
      </c>
    </row>
    <row r="176" spans="2:9" s="134" customFormat="1" ht="26.25" customHeight="1">
      <c r="B176" s="686" t="s">
        <v>528</v>
      </c>
      <c r="C176" s="687"/>
      <c r="D176" s="591"/>
      <c r="E176" s="343">
        <f>SUM(E177:E179)</f>
        <v>1100000</v>
      </c>
      <c r="F176" s="591"/>
      <c r="G176" s="591"/>
      <c r="H176" s="592"/>
      <c r="I176" s="592"/>
    </row>
    <row r="177" spans="2:9" s="134" customFormat="1" ht="60" customHeight="1">
      <c r="B177" s="157" t="s">
        <v>683</v>
      </c>
      <c r="C177" s="486" t="s">
        <v>1882</v>
      </c>
      <c r="D177" s="577" t="s">
        <v>1527</v>
      </c>
      <c r="E177" s="147">
        <v>300000</v>
      </c>
      <c r="F177" s="157" t="s">
        <v>528</v>
      </c>
      <c r="G177" s="157"/>
      <c r="H177" s="146" t="s">
        <v>1109</v>
      </c>
      <c r="I177" s="146" t="s">
        <v>1655</v>
      </c>
    </row>
    <row r="178" spans="2:9" s="134" customFormat="1" ht="41.25" customHeight="1">
      <c r="B178" s="157" t="s">
        <v>701</v>
      </c>
      <c r="C178" s="486" t="s">
        <v>1110</v>
      </c>
      <c r="D178" s="577" t="s">
        <v>1551</v>
      </c>
      <c r="E178" s="147">
        <v>400000</v>
      </c>
      <c r="F178" s="157" t="s">
        <v>528</v>
      </c>
      <c r="G178" s="157"/>
      <c r="H178" s="146" t="s">
        <v>1111</v>
      </c>
      <c r="I178" s="146" t="s">
        <v>1746</v>
      </c>
    </row>
    <row r="179" spans="2:9" s="134" customFormat="1" ht="43.5" customHeight="1">
      <c r="B179" s="157" t="s">
        <v>702</v>
      </c>
      <c r="C179" s="486" t="s">
        <v>1889</v>
      </c>
      <c r="D179" s="577" t="s">
        <v>1552</v>
      </c>
      <c r="E179" s="147">
        <v>400000</v>
      </c>
      <c r="F179" s="157" t="s">
        <v>528</v>
      </c>
      <c r="G179" s="157"/>
      <c r="H179" s="99" t="s">
        <v>1113</v>
      </c>
      <c r="I179" s="146" t="s">
        <v>1746</v>
      </c>
    </row>
    <row r="180" spans="2:9" s="134" customFormat="1" ht="26.25" customHeight="1">
      <c r="B180" s="686" t="s">
        <v>607</v>
      </c>
      <c r="C180" s="687"/>
      <c r="D180" s="591"/>
      <c r="E180" s="343">
        <f>SUM(E181:E184)</f>
        <v>1350000</v>
      </c>
      <c r="F180" s="591"/>
      <c r="G180" s="591"/>
      <c r="H180" s="592"/>
      <c r="I180" s="592"/>
    </row>
    <row r="181" spans="2:9" s="134" customFormat="1" ht="45" customHeight="1">
      <c r="B181" s="157" t="s">
        <v>684</v>
      </c>
      <c r="C181" s="486" t="s">
        <v>1853</v>
      </c>
      <c r="D181" s="157" t="s">
        <v>1916</v>
      </c>
      <c r="E181" s="487">
        <v>900000</v>
      </c>
      <c r="F181" s="157" t="s">
        <v>607</v>
      </c>
      <c r="G181" s="157"/>
      <c r="H181" s="146" t="s">
        <v>1103</v>
      </c>
      <c r="I181" s="146" t="s">
        <v>1656</v>
      </c>
    </row>
    <row r="182" spans="2:9" s="134" customFormat="1" ht="62.25" customHeight="1">
      <c r="B182" s="157" t="s">
        <v>685</v>
      </c>
      <c r="C182" s="486" t="s">
        <v>1854</v>
      </c>
      <c r="D182" s="157" t="s">
        <v>1947</v>
      </c>
      <c r="E182" s="147">
        <v>150000</v>
      </c>
      <c r="F182" s="157" t="s">
        <v>607</v>
      </c>
      <c r="G182" s="157"/>
      <c r="H182" s="146" t="s">
        <v>1108</v>
      </c>
      <c r="I182" s="146" t="s">
        <v>1657</v>
      </c>
    </row>
    <row r="183" spans="2:9" s="134" customFormat="1" ht="100.5" customHeight="1">
      <c r="B183" s="157" t="s">
        <v>686</v>
      </c>
      <c r="C183" s="486" t="s">
        <v>1855</v>
      </c>
      <c r="D183" s="157" t="s">
        <v>1530</v>
      </c>
      <c r="E183" s="487">
        <v>100000</v>
      </c>
      <c r="F183" s="157" t="s">
        <v>607</v>
      </c>
      <c r="G183" s="157"/>
      <c r="H183" s="146" t="s">
        <v>1105</v>
      </c>
      <c r="I183" s="146" t="s">
        <v>1658</v>
      </c>
    </row>
    <row r="184" spans="2:9" s="134" customFormat="1" ht="132" customHeight="1">
      <c r="B184" s="157" t="s">
        <v>687</v>
      </c>
      <c r="C184" s="486" t="s">
        <v>1948</v>
      </c>
      <c r="D184" s="157" t="s">
        <v>1531</v>
      </c>
      <c r="E184" s="147">
        <v>200000</v>
      </c>
      <c r="F184" s="157" t="s">
        <v>607</v>
      </c>
      <c r="G184" s="157"/>
      <c r="H184" s="146" t="s">
        <v>1703</v>
      </c>
      <c r="I184" s="146" t="s">
        <v>1717</v>
      </c>
    </row>
    <row r="185" spans="2:9" s="134" customFormat="1" ht="26.25" customHeight="1">
      <c r="B185" s="686" t="s">
        <v>530</v>
      </c>
      <c r="C185" s="687"/>
      <c r="D185" s="591"/>
      <c r="E185" s="343">
        <f>SUM(E186:E188)</f>
        <v>670000</v>
      </c>
      <c r="F185" s="591"/>
      <c r="G185" s="591"/>
      <c r="H185" s="592"/>
      <c r="I185" s="592"/>
    </row>
    <row r="186" spans="2:9" s="134" customFormat="1" ht="43.5" customHeight="1">
      <c r="B186" s="157" t="s">
        <v>688</v>
      </c>
      <c r="C186" s="486" t="s">
        <v>1279</v>
      </c>
      <c r="D186" s="577" t="s">
        <v>1532</v>
      </c>
      <c r="E186" s="147">
        <v>150000</v>
      </c>
      <c r="F186" s="157" t="s">
        <v>530</v>
      </c>
      <c r="G186" s="157"/>
      <c r="H186" s="146" t="s">
        <v>1280</v>
      </c>
      <c r="I186" s="146" t="s">
        <v>1660</v>
      </c>
    </row>
    <row r="187" spans="2:9" ht="45" customHeight="1">
      <c r="B187" s="143" t="s">
        <v>204</v>
      </c>
      <c r="C187" s="486" t="s">
        <v>1756</v>
      </c>
      <c r="D187" s="577" t="s">
        <v>1615</v>
      </c>
      <c r="E187" s="487">
        <v>250000</v>
      </c>
      <c r="F187" s="157" t="s">
        <v>530</v>
      </c>
      <c r="G187" s="157"/>
      <c r="H187" s="146" t="s">
        <v>1282</v>
      </c>
      <c r="I187" s="146" t="s">
        <v>1683</v>
      </c>
    </row>
    <row r="188" spans="2:9" ht="40.5" customHeight="1">
      <c r="B188" s="143" t="s">
        <v>512</v>
      </c>
      <c r="C188" s="486" t="s">
        <v>1883</v>
      </c>
      <c r="D188" s="487" t="s">
        <v>1620</v>
      </c>
      <c r="E188" s="147">
        <v>270000</v>
      </c>
      <c r="F188" s="157" t="s">
        <v>530</v>
      </c>
      <c r="G188" s="157"/>
      <c r="H188" s="146" t="s">
        <v>1284</v>
      </c>
      <c r="I188" s="146" t="s">
        <v>1626</v>
      </c>
    </row>
    <row r="189" spans="2:9" s="134" customFormat="1" ht="26.25" customHeight="1">
      <c r="B189" s="686" t="s">
        <v>1932</v>
      </c>
      <c r="C189" s="687"/>
      <c r="D189" s="591"/>
      <c r="E189" s="343">
        <f>SUM(E190:E192)</f>
        <v>4200000</v>
      </c>
      <c r="F189" s="591"/>
      <c r="G189" s="591"/>
      <c r="H189" s="592"/>
      <c r="I189" s="592"/>
    </row>
    <row r="190" spans="2:9" ht="43.5" customHeight="1">
      <c r="B190" s="157" t="s">
        <v>978</v>
      </c>
      <c r="C190" s="486" t="s">
        <v>1275</v>
      </c>
      <c r="D190" s="577" t="s">
        <v>1604</v>
      </c>
      <c r="E190" s="487">
        <v>1000000</v>
      </c>
      <c r="F190" s="143" t="s">
        <v>1932</v>
      </c>
      <c r="G190" s="143"/>
      <c r="H190" s="146" t="s">
        <v>1276</v>
      </c>
      <c r="I190" s="146" t="s">
        <v>1891</v>
      </c>
    </row>
    <row r="191" spans="2:9" ht="38.25" customHeight="1">
      <c r="B191" s="143" t="s">
        <v>201</v>
      </c>
      <c r="C191" s="486" t="s">
        <v>1277</v>
      </c>
      <c r="D191" s="157" t="s">
        <v>1604</v>
      </c>
      <c r="E191" s="487">
        <v>3000000</v>
      </c>
      <c r="F191" s="143" t="s">
        <v>1932</v>
      </c>
      <c r="G191" s="143"/>
      <c r="H191" s="585" t="s">
        <v>1278</v>
      </c>
      <c r="I191" s="146" t="s">
        <v>1891</v>
      </c>
    </row>
    <row r="192" spans="2:9" s="134" customFormat="1" ht="42" customHeight="1">
      <c r="B192" s="143" t="s">
        <v>1865</v>
      </c>
      <c r="C192" s="99" t="s">
        <v>955</v>
      </c>
      <c r="D192" s="147" t="s">
        <v>307</v>
      </c>
      <c r="E192" s="147">
        <v>200000</v>
      </c>
      <c r="F192" s="143" t="s">
        <v>1932</v>
      </c>
      <c r="G192" s="143"/>
      <c r="H192" s="146" t="s">
        <v>1686</v>
      </c>
      <c r="I192" s="146" t="s">
        <v>1709</v>
      </c>
    </row>
    <row r="193" spans="2:9" s="134" customFormat="1" ht="26.25" customHeight="1">
      <c r="B193" s="686" t="s">
        <v>609</v>
      </c>
      <c r="C193" s="687"/>
      <c r="D193" s="591"/>
      <c r="E193" s="343">
        <f>SUM(E194:E196)</f>
        <v>1350000</v>
      </c>
      <c r="F193" s="591"/>
      <c r="G193" s="591"/>
      <c r="H193" s="592"/>
      <c r="I193" s="592"/>
    </row>
    <row r="194" spans="2:9" ht="42" customHeight="1">
      <c r="B194" s="143" t="s">
        <v>1087</v>
      </c>
      <c r="C194" s="486" t="s">
        <v>1758</v>
      </c>
      <c r="D194" s="577" t="s">
        <v>1610</v>
      </c>
      <c r="E194" s="487">
        <v>900000</v>
      </c>
      <c r="F194" s="143" t="s">
        <v>609</v>
      </c>
      <c r="G194" s="143"/>
      <c r="H194" s="146" t="s">
        <v>1286</v>
      </c>
      <c r="I194" s="146" t="s">
        <v>1891</v>
      </c>
    </row>
    <row r="195" spans="2:9" ht="60.75" customHeight="1">
      <c r="B195" s="67" t="s">
        <v>520</v>
      </c>
      <c r="C195" s="571" t="s">
        <v>1736</v>
      </c>
      <c r="D195" s="487" t="s">
        <v>1747</v>
      </c>
      <c r="E195" s="145">
        <v>350000</v>
      </c>
      <c r="F195" s="143" t="s">
        <v>609</v>
      </c>
      <c r="G195" s="143"/>
      <c r="H195" s="565"/>
      <c r="I195" s="566"/>
    </row>
    <row r="196" spans="2:9" s="134" customFormat="1" ht="42" customHeight="1">
      <c r="B196" s="143" t="s">
        <v>1874</v>
      </c>
      <c r="C196" s="486" t="s">
        <v>1877</v>
      </c>
      <c r="D196" s="147" t="s">
        <v>670</v>
      </c>
      <c r="E196" s="145">
        <v>100000</v>
      </c>
      <c r="F196" s="143" t="s">
        <v>609</v>
      </c>
      <c r="G196" s="143"/>
      <c r="H196" s="146" t="s">
        <v>1695</v>
      </c>
      <c r="I196" s="146" t="s">
        <v>1713</v>
      </c>
    </row>
    <row r="197" spans="2:9" s="134" customFormat="1" ht="26.25" customHeight="1">
      <c r="B197" s="686" t="s">
        <v>1436</v>
      </c>
      <c r="C197" s="687"/>
      <c r="D197" s="591"/>
      <c r="E197" s="343">
        <f>SUM(E198:E199)</f>
        <v>1200000</v>
      </c>
      <c r="F197" s="591"/>
      <c r="G197" s="591"/>
      <c r="H197" s="592"/>
      <c r="I197" s="592"/>
    </row>
    <row r="198" spans="2:9" ht="43.5" customHeight="1">
      <c r="B198" s="143" t="s">
        <v>199</v>
      </c>
      <c r="C198" s="99" t="s">
        <v>1743</v>
      </c>
      <c r="D198" s="577" t="s">
        <v>1744</v>
      </c>
      <c r="E198" s="487">
        <v>700000</v>
      </c>
      <c r="F198" s="143" t="s">
        <v>1076</v>
      </c>
      <c r="G198" s="143"/>
      <c r="H198" s="146"/>
      <c r="I198" s="146"/>
    </row>
    <row r="199" spans="2:9" s="134" customFormat="1" ht="105" customHeight="1">
      <c r="B199" s="67" t="s">
        <v>958</v>
      </c>
      <c r="C199" s="99" t="s">
        <v>1498</v>
      </c>
      <c r="D199" s="577" t="s">
        <v>1744</v>
      </c>
      <c r="E199" s="145">
        <v>500000</v>
      </c>
      <c r="F199" s="157" t="s">
        <v>1436</v>
      </c>
      <c r="G199" s="157"/>
      <c r="H199" s="146"/>
      <c r="I199" s="146"/>
    </row>
    <row r="200" spans="2:9" s="134" customFormat="1" ht="26.25" customHeight="1">
      <c r="B200" s="686" t="s">
        <v>541</v>
      </c>
      <c r="C200" s="687"/>
      <c r="D200" s="591"/>
      <c r="E200" s="343">
        <f>SUM(E201:E203)</f>
        <v>1000000</v>
      </c>
      <c r="F200" s="591"/>
      <c r="G200" s="591"/>
      <c r="H200" s="592"/>
      <c r="I200" s="592"/>
    </row>
    <row r="201" spans="2:9" s="134" customFormat="1" ht="44.25" customHeight="1">
      <c r="B201" s="157" t="s">
        <v>75</v>
      </c>
      <c r="C201" s="146" t="s">
        <v>1735</v>
      </c>
      <c r="D201" s="157" t="s">
        <v>130</v>
      </c>
      <c r="E201" s="487">
        <v>400000</v>
      </c>
      <c r="F201" s="157" t="s">
        <v>541</v>
      </c>
      <c r="G201" s="157"/>
      <c r="H201" s="146"/>
      <c r="I201" s="146" t="s">
        <v>1891</v>
      </c>
    </row>
    <row r="202" spans="2:9" s="134" customFormat="1" ht="46.5" customHeight="1">
      <c r="B202" s="143" t="s">
        <v>1863</v>
      </c>
      <c r="C202" s="99" t="s">
        <v>966</v>
      </c>
      <c r="D202" s="157" t="s">
        <v>130</v>
      </c>
      <c r="E202" s="147">
        <v>300000</v>
      </c>
      <c r="F202" s="143" t="s">
        <v>1499</v>
      </c>
      <c r="G202" s="143"/>
      <c r="H202" s="146" t="s">
        <v>1684</v>
      </c>
      <c r="I202" s="146" t="s">
        <v>1707</v>
      </c>
    </row>
    <row r="203" spans="2:9" s="134" customFormat="1" ht="43.5" customHeight="1">
      <c r="B203" s="143" t="s">
        <v>1864</v>
      </c>
      <c r="C203" s="99" t="s">
        <v>954</v>
      </c>
      <c r="D203" s="143" t="s">
        <v>189</v>
      </c>
      <c r="E203" s="147">
        <v>300000</v>
      </c>
      <c r="F203" s="157" t="s">
        <v>1500</v>
      </c>
      <c r="G203" s="157"/>
      <c r="H203" s="146" t="s">
        <v>1685</v>
      </c>
      <c r="I203" s="146" t="s">
        <v>1708</v>
      </c>
    </row>
    <row r="204" spans="2:9" s="134" customFormat="1" ht="26.25" customHeight="1">
      <c r="B204" s="686" t="s">
        <v>1424</v>
      </c>
      <c r="C204" s="687"/>
      <c r="D204" s="591"/>
      <c r="E204" s="343">
        <f>SUM(E205)</f>
        <v>350000</v>
      </c>
      <c r="F204" s="591"/>
      <c r="G204" s="591"/>
      <c r="H204" s="592"/>
      <c r="I204" s="592"/>
    </row>
    <row r="205" spans="2:9" ht="39" customHeight="1">
      <c r="B205" s="143" t="s">
        <v>202</v>
      </c>
      <c r="C205" s="486" t="s">
        <v>1617</v>
      </c>
      <c r="D205" s="577" t="s">
        <v>1618</v>
      </c>
      <c r="E205" s="487">
        <v>350000</v>
      </c>
      <c r="F205" s="143" t="s">
        <v>1424</v>
      </c>
      <c r="G205" s="143"/>
      <c r="H205" s="146" t="s">
        <v>1619</v>
      </c>
      <c r="I205" s="146" t="s">
        <v>1891</v>
      </c>
    </row>
    <row r="206" spans="2:9" s="134" customFormat="1" ht="26.25" customHeight="1">
      <c r="B206" s="686" t="s">
        <v>1933</v>
      </c>
      <c r="C206" s="687"/>
      <c r="D206" s="591"/>
      <c r="E206" s="343">
        <f>SUM(E207)</f>
        <v>800000</v>
      </c>
      <c r="F206" s="591"/>
      <c r="G206" s="591"/>
      <c r="H206" s="592"/>
      <c r="I206" s="592"/>
    </row>
    <row r="207" spans="2:9" s="134" customFormat="1" ht="43.5" customHeight="1">
      <c r="B207" s="67" t="s">
        <v>957</v>
      </c>
      <c r="C207" s="146" t="s">
        <v>1893</v>
      </c>
      <c r="D207" s="157" t="s">
        <v>1952</v>
      </c>
      <c r="E207" s="487">
        <v>800000</v>
      </c>
      <c r="F207" s="157" t="s">
        <v>1742</v>
      </c>
      <c r="G207" s="157"/>
      <c r="H207" s="146"/>
      <c r="I207" s="146" t="s">
        <v>1891</v>
      </c>
    </row>
    <row r="208" spans="2:9" s="134" customFormat="1" ht="26.25" customHeight="1">
      <c r="B208" s="686" t="s">
        <v>399</v>
      </c>
      <c r="C208" s="687"/>
      <c r="D208" s="591"/>
      <c r="E208" s="343">
        <f>SUM(E209)</f>
        <v>150000</v>
      </c>
      <c r="F208" s="591"/>
      <c r="G208" s="591"/>
      <c r="H208" s="592"/>
      <c r="I208" s="592"/>
    </row>
    <row r="209" spans="2:9" s="134" customFormat="1" ht="60.75" customHeight="1">
      <c r="B209" s="143" t="s">
        <v>1875</v>
      </c>
      <c r="C209" s="146" t="s">
        <v>1175</v>
      </c>
      <c r="D209" s="147" t="s">
        <v>401</v>
      </c>
      <c r="E209" s="145">
        <v>150000</v>
      </c>
      <c r="F209" s="143" t="s">
        <v>399</v>
      </c>
      <c r="G209" s="143"/>
      <c r="H209" s="146" t="s">
        <v>1696</v>
      </c>
      <c r="I209" s="146" t="s">
        <v>1714</v>
      </c>
    </row>
    <row r="210" spans="2:9" s="134" customFormat="1" ht="26.25" hidden="1" customHeight="1">
      <c r="B210" s="686" t="s">
        <v>965</v>
      </c>
      <c r="C210" s="687"/>
      <c r="D210" s="591"/>
      <c r="E210" s="343">
        <f>SUM(E211)</f>
        <v>841800</v>
      </c>
      <c r="F210" s="591"/>
      <c r="G210" s="591"/>
      <c r="H210" s="592"/>
      <c r="I210" s="592"/>
    </row>
    <row r="211" spans="2:9" ht="39" hidden="1" customHeight="1">
      <c r="B211" s="67" t="s">
        <v>521</v>
      </c>
      <c r="C211" s="571" t="s">
        <v>1750</v>
      </c>
      <c r="D211" s="487" t="s">
        <v>965</v>
      </c>
      <c r="E211" s="145">
        <v>841800</v>
      </c>
      <c r="F211" s="487" t="s">
        <v>965</v>
      </c>
      <c r="G211" s="487"/>
      <c r="H211" s="565"/>
      <c r="I211" s="566"/>
    </row>
    <row r="212" spans="2:9" hidden="1">
      <c r="B212" s="25">
        <v>178</v>
      </c>
    </row>
  </sheetData>
  <mergeCells count="21">
    <mergeCell ref="B180:C180"/>
    <mergeCell ref="B1:I1"/>
    <mergeCell ref="B5:D5"/>
    <mergeCell ref="B6:C6"/>
    <mergeCell ref="B28:C28"/>
    <mergeCell ref="B45:C45"/>
    <mergeCell ref="B70:C70"/>
    <mergeCell ref="B105:C105"/>
    <mergeCell ref="B136:C136"/>
    <mergeCell ref="B161:C161"/>
    <mergeCell ref="B174:C174"/>
    <mergeCell ref="B176:C176"/>
    <mergeCell ref="B206:C206"/>
    <mergeCell ref="B208:C208"/>
    <mergeCell ref="B210:C210"/>
    <mergeCell ref="B185:C185"/>
    <mergeCell ref="B189:C189"/>
    <mergeCell ref="B193:C193"/>
    <mergeCell ref="B197:C197"/>
    <mergeCell ref="B200:C200"/>
    <mergeCell ref="B204:C204"/>
  </mergeCells>
  <pageMargins left="0.35433070866141736" right="0.35433070866141736" top="0.78740157480314965" bottom="0.35433070866141736" header="0.31496062992125984" footer="0.31496062992125984"/>
  <pageSetup paperSize="9" scale="75" orientation="landscape" r:id="rId1"/>
  <rowBreaks count="5" manualBreakCount="5">
    <brk id="27" max="8" man="1"/>
    <brk id="94" max="8" man="1"/>
    <brk id="104" max="16383" man="1"/>
    <brk id="160" max="8" man="1"/>
    <brk id="173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B1:H66"/>
  <sheetViews>
    <sheetView view="pageBreakPreview" zoomScale="90" zoomScaleNormal="100" zoomScaleSheetLayoutView="90" workbookViewId="0">
      <selection activeCell="C5" sqref="C5"/>
    </sheetView>
  </sheetViews>
  <sheetFormatPr defaultColWidth="9" defaultRowHeight="24"/>
  <cols>
    <col min="1" max="1" width="0.5703125" style="274" customWidth="1"/>
    <col min="2" max="2" width="6.140625" style="43" customWidth="1"/>
    <col min="3" max="3" width="29.85546875" style="288" customWidth="1"/>
    <col min="4" max="4" width="13.7109375" style="275" hidden="1" customWidth="1"/>
    <col min="5" max="5" width="23.5703125" style="276" customWidth="1"/>
    <col min="6" max="6" width="16.140625" style="274" customWidth="1"/>
    <col min="7" max="7" width="19.85546875" style="284" customWidth="1"/>
    <col min="8" max="8" width="17" style="274" customWidth="1"/>
    <col min="9" max="16384" width="9" style="274"/>
  </cols>
  <sheetData>
    <row r="1" spans="2:8" s="403" customFormat="1" ht="6" customHeight="1">
      <c r="B1" s="339"/>
      <c r="C1" s="399"/>
      <c r="D1" s="400"/>
      <c r="E1" s="401"/>
      <c r="G1" s="402"/>
    </row>
    <row r="2" spans="2:8" s="403" customFormat="1" ht="27.75" customHeight="1">
      <c r="B2" s="627" t="s">
        <v>3</v>
      </c>
      <c r="C2" s="627"/>
      <c r="D2" s="404" t="s">
        <v>4</v>
      </c>
      <c r="E2" s="405" t="s">
        <v>5</v>
      </c>
      <c r="F2" s="344" t="s">
        <v>4</v>
      </c>
      <c r="G2" s="406" t="s">
        <v>6</v>
      </c>
      <c r="H2" s="344" t="s">
        <v>832</v>
      </c>
    </row>
    <row r="3" spans="2:8" s="403" customFormat="1" ht="29.25" customHeight="1">
      <c r="B3" s="441" t="s">
        <v>436</v>
      </c>
      <c r="C3" s="414"/>
      <c r="D3" s="410">
        <f>SUM(D4:D10)</f>
        <v>1550000</v>
      </c>
      <c r="E3" s="410"/>
      <c r="F3" s="350"/>
      <c r="G3" s="411"/>
      <c r="H3" s="350"/>
    </row>
    <row r="4" spans="2:8" s="412" customFormat="1" ht="62.25" customHeight="1">
      <c r="B4" s="168" t="s">
        <v>133</v>
      </c>
      <c r="C4" s="301" t="s">
        <v>551</v>
      </c>
      <c r="D4" s="353">
        <v>100000</v>
      </c>
      <c r="E4" s="357" t="s">
        <v>673</v>
      </c>
      <c r="F4" s="143"/>
      <c r="G4" s="360" t="s">
        <v>550</v>
      </c>
      <c r="H4" s="143" t="s">
        <v>866</v>
      </c>
    </row>
    <row r="5" spans="2:8" s="412" customFormat="1" ht="157.5">
      <c r="B5" s="168" t="s">
        <v>500</v>
      </c>
      <c r="C5" s="301" t="s">
        <v>1063</v>
      </c>
      <c r="D5" s="353">
        <v>250000</v>
      </c>
      <c r="E5" s="354" t="s">
        <v>674</v>
      </c>
      <c r="F5" s="143"/>
      <c r="G5" s="360" t="s">
        <v>640</v>
      </c>
      <c r="H5" s="143" t="s">
        <v>866</v>
      </c>
    </row>
    <row r="6" spans="2:8" s="412" customFormat="1" ht="112.5">
      <c r="B6" s="168" t="s">
        <v>501</v>
      </c>
      <c r="C6" s="301" t="s">
        <v>1064</v>
      </c>
      <c r="D6" s="353">
        <v>150000</v>
      </c>
      <c r="E6" s="358" t="s">
        <v>676</v>
      </c>
      <c r="F6" s="157"/>
      <c r="G6" s="360" t="s">
        <v>640</v>
      </c>
      <c r="H6" s="157" t="s">
        <v>914</v>
      </c>
    </row>
    <row r="7" spans="2:8" s="412" customFormat="1" ht="112.5">
      <c r="B7" s="168" t="s">
        <v>502</v>
      </c>
      <c r="C7" s="301" t="s">
        <v>614</v>
      </c>
      <c r="D7" s="353">
        <v>250000</v>
      </c>
      <c r="E7" s="358" t="s">
        <v>675</v>
      </c>
      <c r="F7" s="143"/>
      <c r="G7" s="360" t="s">
        <v>640</v>
      </c>
      <c r="H7" s="143" t="s">
        <v>866</v>
      </c>
    </row>
    <row r="8" spans="2:8" s="412" customFormat="1" ht="112.5">
      <c r="B8" s="168" t="s">
        <v>704</v>
      </c>
      <c r="C8" s="301" t="s">
        <v>615</v>
      </c>
      <c r="D8" s="359">
        <v>300000</v>
      </c>
      <c r="E8" s="354" t="s">
        <v>145</v>
      </c>
      <c r="F8" s="143"/>
      <c r="G8" s="360" t="s">
        <v>640</v>
      </c>
      <c r="H8" s="143" t="s">
        <v>866</v>
      </c>
    </row>
    <row r="9" spans="2:8" s="412" customFormat="1" ht="112.5">
      <c r="B9" s="168" t="s">
        <v>705</v>
      </c>
      <c r="C9" s="301" t="s">
        <v>616</v>
      </c>
      <c r="D9" s="353">
        <v>300000</v>
      </c>
      <c r="E9" s="358" t="s">
        <v>617</v>
      </c>
      <c r="F9" s="143"/>
      <c r="G9" s="360" t="s">
        <v>640</v>
      </c>
      <c r="H9" s="143" t="s">
        <v>866</v>
      </c>
    </row>
    <row r="10" spans="2:8" s="412" customFormat="1" ht="135">
      <c r="B10" s="168" t="s">
        <v>706</v>
      </c>
      <c r="C10" s="301" t="s">
        <v>618</v>
      </c>
      <c r="D10" s="353">
        <v>200000</v>
      </c>
      <c r="E10" s="358" t="s">
        <v>619</v>
      </c>
      <c r="F10" s="143"/>
      <c r="G10" s="360" t="s">
        <v>640</v>
      </c>
      <c r="H10" s="143" t="s">
        <v>866</v>
      </c>
    </row>
    <row r="11" spans="2:8" s="403" customFormat="1" ht="42.75" customHeight="1">
      <c r="B11" s="675" t="s">
        <v>437</v>
      </c>
      <c r="C11" s="676"/>
      <c r="D11" s="676"/>
      <c r="E11" s="677"/>
      <c r="F11" s="350"/>
      <c r="G11" s="350"/>
      <c r="H11" s="350"/>
    </row>
    <row r="12" spans="2:8" s="403" customFormat="1" ht="135">
      <c r="B12" s="157" t="s">
        <v>154</v>
      </c>
      <c r="C12" s="355" t="s">
        <v>1041</v>
      </c>
      <c r="D12" s="356">
        <v>100000</v>
      </c>
      <c r="E12" s="354"/>
      <c r="F12" s="143"/>
      <c r="G12" s="352" t="s">
        <v>194</v>
      </c>
      <c r="H12" s="143"/>
    </row>
    <row r="13" spans="2:8" s="403" customFormat="1" ht="135">
      <c r="B13" s="367" t="s">
        <v>503</v>
      </c>
      <c r="C13" s="355" t="s">
        <v>1042</v>
      </c>
      <c r="D13" s="356">
        <v>100000</v>
      </c>
      <c r="E13" s="354"/>
      <c r="F13" s="143"/>
      <c r="G13" s="352" t="s">
        <v>194</v>
      </c>
      <c r="H13" s="143"/>
    </row>
    <row r="14" spans="2:8" s="403" customFormat="1" ht="135">
      <c r="B14" s="157" t="s">
        <v>504</v>
      </c>
      <c r="C14" s="355" t="s">
        <v>1043</v>
      </c>
      <c r="D14" s="356">
        <v>100000</v>
      </c>
      <c r="E14" s="354"/>
      <c r="F14" s="157"/>
      <c r="G14" s="352" t="s">
        <v>543</v>
      </c>
      <c r="H14" s="157"/>
    </row>
    <row r="15" spans="2:8" s="403" customFormat="1" ht="112.5">
      <c r="B15" s="367" t="s">
        <v>505</v>
      </c>
      <c r="C15" s="355" t="s">
        <v>1044</v>
      </c>
      <c r="D15" s="356">
        <v>100000</v>
      </c>
      <c r="E15" s="354"/>
      <c r="F15" s="157"/>
      <c r="G15" s="352" t="s">
        <v>543</v>
      </c>
      <c r="H15" s="157"/>
    </row>
    <row r="16" spans="2:8" s="403" customFormat="1" ht="135">
      <c r="B16" s="157" t="s">
        <v>506</v>
      </c>
      <c r="C16" s="355" t="s">
        <v>1045</v>
      </c>
      <c r="D16" s="356">
        <v>100000</v>
      </c>
      <c r="E16" s="354"/>
      <c r="F16" s="143"/>
      <c r="G16" s="352" t="s">
        <v>66</v>
      </c>
      <c r="H16" s="143"/>
    </row>
    <row r="17" spans="2:8" s="403" customFormat="1" ht="112.5">
      <c r="B17" s="367" t="s">
        <v>507</v>
      </c>
      <c r="C17" s="355" t="s">
        <v>1046</v>
      </c>
      <c r="D17" s="356">
        <v>100000</v>
      </c>
      <c r="E17" s="354"/>
      <c r="F17" s="143"/>
      <c r="G17" s="352" t="s">
        <v>66</v>
      </c>
      <c r="H17" s="143"/>
    </row>
    <row r="18" spans="2:8" s="403" customFormat="1" ht="135">
      <c r="B18" s="157" t="s">
        <v>969</v>
      </c>
      <c r="C18" s="355" t="s">
        <v>1047</v>
      </c>
      <c r="D18" s="356">
        <v>100000</v>
      </c>
      <c r="E18" s="354"/>
      <c r="F18" s="143"/>
      <c r="G18" s="352" t="s">
        <v>58</v>
      </c>
      <c r="H18" s="143"/>
    </row>
    <row r="19" spans="2:8" s="403" customFormat="1" ht="112.5">
      <c r="B19" s="367" t="s">
        <v>970</v>
      </c>
      <c r="C19" s="355" t="s">
        <v>1048</v>
      </c>
      <c r="D19" s="356">
        <v>100000</v>
      </c>
      <c r="E19" s="354"/>
      <c r="F19" s="143"/>
      <c r="G19" s="352" t="s">
        <v>58</v>
      </c>
      <c r="H19" s="143"/>
    </row>
    <row r="20" spans="2:8" s="403" customFormat="1" ht="135">
      <c r="B20" s="157" t="s">
        <v>971</v>
      </c>
      <c r="C20" s="355" t="s">
        <v>1049</v>
      </c>
      <c r="D20" s="356">
        <v>100000</v>
      </c>
      <c r="E20" s="354"/>
      <c r="F20" s="157"/>
      <c r="G20" s="352" t="s">
        <v>968</v>
      </c>
      <c r="H20" s="157"/>
    </row>
    <row r="21" spans="2:8" s="403" customFormat="1" ht="135">
      <c r="B21" s="367" t="s">
        <v>972</v>
      </c>
      <c r="C21" s="355" t="s">
        <v>1050</v>
      </c>
      <c r="D21" s="356">
        <v>100000</v>
      </c>
      <c r="E21" s="354"/>
      <c r="F21" s="157"/>
      <c r="G21" s="352" t="s">
        <v>968</v>
      </c>
      <c r="H21" s="157"/>
    </row>
    <row r="22" spans="2:8" s="403" customFormat="1" ht="112.5">
      <c r="B22" s="157" t="s">
        <v>973</v>
      </c>
      <c r="C22" s="355" t="s">
        <v>1051</v>
      </c>
      <c r="D22" s="356">
        <v>100000</v>
      </c>
      <c r="E22" s="354"/>
      <c r="F22" s="157"/>
      <c r="G22" s="352" t="s">
        <v>640</v>
      </c>
      <c r="H22" s="157"/>
    </row>
    <row r="23" spans="2:8" s="403" customFormat="1" ht="112.5">
      <c r="B23" s="367" t="s">
        <v>974</v>
      </c>
      <c r="C23" s="355" t="s">
        <v>1052</v>
      </c>
      <c r="D23" s="356">
        <v>100000</v>
      </c>
      <c r="E23" s="354"/>
      <c r="F23" s="143"/>
      <c r="G23" s="352" t="s">
        <v>640</v>
      </c>
      <c r="H23" s="143"/>
    </row>
    <row r="24" spans="2:8" s="403" customFormat="1" ht="135">
      <c r="B24" s="157" t="s">
        <v>975</v>
      </c>
      <c r="C24" s="355" t="s">
        <v>1053</v>
      </c>
      <c r="D24" s="356">
        <v>100000</v>
      </c>
      <c r="E24" s="354"/>
      <c r="F24" s="143"/>
      <c r="G24" s="360" t="s">
        <v>96</v>
      </c>
      <c r="H24" s="143"/>
    </row>
    <row r="25" spans="2:8" s="403" customFormat="1" ht="112.5">
      <c r="B25" s="367" t="s">
        <v>976</v>
      </c>
      <c r="C25" s="355" t="s">
        <v>1054</v>
      </c>
      <c r="D25" s="356">
        <v>100000</v>
      </c>
      <c r="E25" s="354"/>
      <c r="F25" s="143"/>
      <c r="G25" s="360" t="s">
        <v>96</v>
      </c>
      <c r="H25" s="143"/>
    </row>
    <row r="26" spans="2:8" s="403" customFormat="1" ht="135">
      <c r="B26" s="157" t="s">
        <v>977</v>
      </c>
      <c r="C26" s="355" t="s">
        <v>1055</v>
      </c>
      <c r="D26" s="356">
        <v>100000</v>
      </c>
      <c r="E26" s="354"/>
      <c r="F26" s="143"/>
      <c r="G26" s="360" t="s">
        <v>399</v>
      </c>
      <c r="H26" s="143"/>
    </row>
    <row r="27" spans="2:8" s="403" customFormat="1" ht="90">
      <c r="B27" s="367" t="s">
        <v>978</v>
      </c>
      <c r="C27" s="301" t="s">
        <v>922</v>
      </c>
      <c r="D27" s="359">
        <v>1000000</v>
      </c>
      <c r="E27" s="354" t="s">
        <v>61</v>
      </c>
      <c r="F27" s="157"/>
      <c r="G27" s="360" t="s">
        <v>526</v>
      </c>
      <c r="H27" s="157"/>
    </row>
    <row r="28" spans="2:8" s="403" customFormat="1" ht="42.75" customHeight="1">
      <c r="B28" s="661" t="s">
        <v>438</v>
      </c>
      <c r="C28" s="662"/>
      <c r="D28" s="662"/>
      <c r="E28" s="663"/>
      <c r="F28" s="416"/>
      <c r="G28" s="350"/>
      <c r="H28" s="416"/>
    </row>
    <row r="29" spans="2:8" s="403" customFormat="1" ht="112.5">
      <c r="B29" s="143" t="s">
        <v>157</v>
      </c>
      <c r="C29" s="301" t="s">
        <v>579</v>
      </c>
      <c r="D29" s="353">
        <v>100000</v>
      </c>
      <c r="E29" s="360" t="s">
        <v>677</v>
      </c>
      <c r="F29" s="157"/>
      <c r="G29" s="360" t="s">
        <v>609</v>
      </c>
      <c r="H29" s="157" t="s">
        <v>921</v>
      </c>
    </row>
    <row r="30" spans="2:8" s="403" customFormat="1" ht="202.5">
      <c r="B30" s="183" t="s">
        <v>160</v>
      </c>
      <c r="C30" s="301" t="s">
        <v>580</v>
      </c>
      <c r="D30" s="359">
        <v>100000</v>
      </c>
      <c r="E30" s="360" t="s">
        <v>581</v>
      </c>
      <c r="F30" s="157"/>
      <c r="G30" s="360" t="s">
        <v>609</v>
      </c>
      <c r="H30" s="157" t="s">
        <v>921</v>
      </c>
    </row>
    <row r="31" spans="2:8" s="403" customFormat="1" ht="112.5">
      <c r="B31" s="143" t="s">
        <v>508</v>
      </c>
      <c r="C31" s="301" t="s">
        <v>586</v>
      </c>
      <c r="D31" s="359">
        <v>300000</v>
      </c>
      <c r="E31" s="352" t="s">
        <v>587</v>
      </c>
      <c r="F31" s="157"/>
      <c r="G31" s="360" t="s">
        <v>609</v>
      </c>
      <c r="H31" s="157" t="s">
        <v>921</v>
      </c>
    </row>
    <row r="32" spans="2:8" s="403" customFormat="1" ht="135">
      <c r="B32" s="183" t="s">
        <v>509</v>
      </c>
      <c r="C32" s="301" t="s">
        <v>1069</v>
      </c>
      <c r="D32" s="353">
        <v>300000</v>
      </c>
      <c r="E32" s="354" t="s">
        <v>589</v>
      </c>
      <c r="F32" s="157"/>
      <c r="G32" s="360" t="s">
        <v>609</v>
      </c>
      <c r="H32" s="157" t="s">
        <v>921</v>
      </c>
    </row>
    <row r="33" spans="2:8" s="403" customFormat="1" ht="135">
      <c r="B33" s="143" t="s">
        <v>510</v>
      </c>
      <c r="C33" s="301" t="s">
        <v>593</v>
      </c>
      <c r="D33" s="353">
        <v>400000</v>
      </c>
      <c r="E33" s="354" t="s">
        <v>594</v>
      </c>
      <c r="F33" s="157"/>
      <c r="G33" s="360" t="s">
        <v>609</v>
      </c>
      <c r="H33" s="157" t="s">
        <v>921</v>
      </c>
    </row>
    <row r="34" spans="2:8" s="403" customFormat="1" ht="112.5">
      <c r="B34" s="183" t="s">
        <v>511</v>
      </c>
      <c r="C34" s="301" t="s">
        <v>608</v>
      </c>
      <c r="D34" s="353">
        <v>499999</v>
      </c>
      <c r="E34" s="354" t="s">
        <v>670</v>
      </c>
      <c r="F34" s="157"/>
      <c r="G34" s="360" t="s">
        <v>609</v>
      </c>
      <c r="H34" s="157" t="s">
        <v>921</v>
      </c>
    </row>
    <row r="35" spans="2:8" s="403" customFormat="1" ht="57.75" customHeight="1">
      <c r="B35" s="143" t="s">
        <v>1087</v>
      </c>
      <c r="C35" s="301" t="s">
        <v>1088</v>
      </c>
      <c r="D35" s="353">
        <v>500000</v>
      </c>
      <c r="E35" s="354" t="s">
        <v>1089</v>
      </c>
      <c r="F35" s="157"/>
      <c r="G35" s="360" t="s">
        <v>609</v>
      </c>
      <c r="H35" s="157" t="s">
        <v>921</v>
      </c>
    </row>
    <row r="36" spans="2:8" s="403" customFormat="1" ht="36" customHeight="1">
      <c r="B36" s="385" t="s">
        <v>439</v>
      </c>
      <c r="C36" s="427"/>
      <c r="D36" s="361">
        <f>SUM(D37:D42)</f>
        <v>4500000</v>
      </c>
      <c r="E36" s="349"/>
      <c r="F36" s="416"/>
      <c r="G36" s="366"/>
      <c r="H36" s="416"/>
    </row>
    <row r="37" spans="2:8" s="403" customFormat="1" ht="118.5" customHeight="1">
      <c r="B37" s="143" t="s">
        <v>199</v>
      </c>
      <c r="C37" s="301" t="s">
        <v>558</v>
      </c>
      <c r="D37" s="353">
        <v>300000</v>
      </c>
      <c r="E37" s="354" t="s">
        <v>559</v>
      </c>
      <c r="F37" s="157"/>
      <c r="G37" s="360" t="s">
        <v>1076</v>
      </c>
      <c r="H37" s="157" t="s">
        <v>921</v>
      </c>
    </row>
    <row r="38" spans="2:8" s="403" customFormat="1" ht="99" customHeight="1">
      <c r="B38" s="143" t="s">
        <v>200</v>
      </c>
      <c r="C38" s="301" t="s">
        <v>560</v>
      </c>
      <c r="D38" s="353">
        <v>200000</v>
      </c>
      <c r="E38" s="354" t="s">
        <v>561</v>
      </c>
      <c r="F38" s="157"/>
      <c r="G38" s="360" t="s">
        <v>1076</v>
      </c>
      <c r="H38" s="157" t="s">
        <v>921</v>
      </c>
    </row>
    <row r="39" spans="2:8" s="403" customFormat="1" ht="112.5">
      <c r="B39" s="143" t="s">
        <v>201</v>
      </c>
      <c r="C39" s="301" t="s">
        <v>592</v>
      </c>
      <c r="D39" s="353">
        <v>400000</v>
      </c>
      <c r="E39" s="354" t="s">
        <v>678</v>
      </c>
      <c r="F39" s="157"/>
      <c r="G39" s="360" t="s">
        <v>15</v>
      </c>
      <c r="H39" s="157" t="s">
        <v>921</v>
      </c>
    </row>
    <row r="40" spans="2:8" s="403" customFormat="1" ht="57.75" customHeight="1">
      <c r="B40" s="143" t="s">
        <v>202</v>
      </c>
      <c r="C40" s="301" t="s">
        <v>524</v>
      </c>
      <c r="D40" s="353">
        <v>3000000</v>
      </c>
      <c r="E40" s="352" t="s">
        <v>61</v>
      </c>
      <c r="F40" s="157"/>
      <c r="G40" s="354" t="s">
        <v>525</v>
      </c>
      <c r="H40" s="157" t="s">
        <v>921</v>
      </c>
    </row>
    <row r="41" spans="2:8" s="403" customFormat="1" ht="90">
      <c r="B41" s="143" t="s">
        <v>203</v>
      </c>
      <c r="C41" s="301" t="s">
        <v>626</v>
      </c>
      <c r="D41" s="353">
        <v>200000</v>
      </c>
      <c r="E41" s="354" t="s">
        <v>679</v>
      </c>
      <c r="F41" s="157"/>
      <c r="G41" s="360" t="s">
        <v>640</v>
      </c>
      <c r="H41" s="157" t="s">
        <v>921</v>
      </c>
    </row>
    <row r="42" spans="2:8" s="403" customFormat="1" ht="58.5" customHeight="1">
      <c r="B42" s="143" t="s">
        <v>204</v>
      </c>
      <c r="C42" s="301" t="s">
        <v>917</v>
      </c>
      <c r="D42" s="353">
        <v>400000</v>
      </c>
      <c r="E42" s="354" t="s">
        <v>529</v>
      </c>
      <c r="F42" s="157"/>
      <c r="G42" s="352" t="s">
        <v>530</v>
      </c>
      <c r="H42" s="157" t="s">
        <v>921</v>
      </c>
    </row>
    <row r="43" spans="2:8" s="403" customFormat="1" ht="42.75" customHeight="1">
      <c r="B43" s="661" t="s">
        <v>440</v>
      </c>
      <c r="C43" s="662"/>
      <c r="D43" s="662"/>
      <c r="E43" s="663"/>
      <c r="F43" s="416"/>
      <c r="G43" s="350"/>
      <c r="H43" s="416"/>
    </row>
    <row r="44" spans="2:8" s="403" customFormat="1" ht="112.5">
      <c r="B44" s="143" t="s">
        <v>512</v>
      </c>
      <c r="C44" s="301" t="s">
        <v>595</v>
      </c>
      <c r="D44" s="353">
        <v>500000</v>
      </c>
      <c r="E44" s="363" t="s">
        <v>680</v>
      </c>
      <c r="F44" s="143"/>
      <c r="G44" s="360" t="s">
        <v>15</v>
      </c>
      <c r="H44" s="143" t="s">
        <v>921</v>
      </c>
    </row>
    <row r="45" spans="2:8" s="403" customFormat="1" ht="112.5">
      <c r="B45" s="143" t="s">
        <v>513</v>
      </c>
      <c r="C45" s="301" t="s">
        <v>924</v>
      </c>
      <c r="D45" s="353">
        <v>400000</v>
      </c>
      <c r="E45" s="363" t="s">
        <v>529</v>
      </c>
      <c r="F45" s="143"/>
      <c r="G45" s="352" t="s">
        <v>530</v>
      </c>
      <c r="H45" s="143" t="s">
        <v>921</v>
      </c>
    </row>
    <row r="46" spans="2:8" s="403" customFormat="1" ht="45">
      <c r="B46" s="143" t="s">
        <v>514</v>
      </c>
      <c r="C46" s="301"/>
      <c r="D46" s="353"/>
      <c r="E46" s="352"/>
      <c r="F46" s="143"/>
      <c r="G46" s="352" t="s">
        <v>194</v>
      </c>
      <c r="H46" s="143"/>
    </row>
    <row r="47" spans="2:8" s="403" customFormat="1" ht="45">
      <c r="B47" s="143" t="s">
        <v>515</v>
      </c>
      <c r="C47" s="301"/>
      <c r="D47" s="353"/>
      <c r="E47" s="363"/>
      <c r="F47" s="143"/>
      <c r="G47" s="352" t="s">
        <v>543</v>
      </c>
      <c r="H47" s="143"/>
    </row>
    <row r="48" spans="2:8" s="403" customFormat="1" ht="22.5">
      <c r="B48" s="143" t="s">
        <v>516</v>
      </c>
      <c r="C48" s="301"/>
      <c r="D48" s="353"/>
      <c r="E48" s="363"/>
      <c r="F48" s="143"/>
      <c r="G48" s="352" t="s">
        <v>66</v>
      </c>
      <c r="H48" s="143"/>
    </row>
    <row r="49" spans="2:8" s="403" customFormat="1" ht="22.5">
      <c r="B49" s="143" t="s">
        <v>517</v>
      </c>
      <c r="C49" s="428"/>
      <c r="D49" s="429"/>
      <c r="E49" s="430"/>
      <c r="F49" s="431"/>
      <c r="G49" s="352" t="s">
        <v>58</v>
      </c>
      <c r="H49" s="431"/>
    </row>
    <row r="50" spans="2:8">
      <c r="B50" s="143" t="s">
        <v>518</v>
      </c>
      <c r="C50" s="432"/>
      <c r="D50" s="279"/>
      <c r="E50" s="281"/>
      <c r="F50" s="433"/>
      <c r="G50" s="352" t="s">
        <v>968</v>
      </c>
      <c r="H50" s="433"/>
    </row>
    <row r="51" spans="2:8">
      <c r="B51" s="143" t="s">
        <v>979</v>
      </c>
      <c r="C51" s="432"/>
      <c r="D51" s="279"/>
      <c r="E51" s="281"/>
      <c r="F51" s="433"/>
      <c r="G51" s="352" t="s">
        <v>640</v>
      </c>
      <c r="H51" s="433"/>
    </row>
    <row r="52" spans="2:8">
      <c r="B52" s="143" t="s">
        <v>1073</v>
      </c>
      <c r="C52" s="432"/>
      <c r="D52" s="279"/>
      <c r="E52" s="281"/>
      <c r="F52" s="433"/>
      <c r="G52" s="360" t="s">
        <v>96</v>
      </c>
      <c r="H52" s="433"/>
    </row>
    <row r="53" spans="2:8" ht="48" customHeight="1">
      <c r="B53" s="695" t="s">
        <v>519</v>
      </c>
      <c r="C53" s="696"/>
      <c r="D53" s="696"/>
      <c r="E53" s="697"/>
      <c r="F53" s="442"/>
      <c r="G53" s="285"/>
      <c r="H53" s="442"/>
    </row>
    <row r="54" spans="2:8" ht="96">
      <c r="B54" s="17" t="s">
        <v>520</v>
      </c>
      <c r="C54" s="68" t="s">
        <v>966</v>
      </c>
      <c r="D54" s="279"/>
      <c r="E54" s="280"/>
      <c r="F54" s="79"/>
      <c r="G54" s="79" t="s">
        <v>965</v>
      </c>
      <c r="H54" s="79" t="s">
        <v>921</v>
      </c>
    </row>
    <row r="55" spans="2:8" ht="96">
      <c r="B55" s="17" t="s">
        <v>521</v>
      </c>
      <c r="C55" s="269" t="s">
        <v>954</v>
      </c>
      <c r="D55" s="279"/>
      <c r="E55" s="302" t="s">
        <v>930</v>
      </c>
      <c r="F55" s="79"/>
      <c r="G55" s="79" t="s">
        <v>428</v>
      </c>
      <c r="H55" s="79" t="s">
        <v>921</v>
      </c>
    </row>
    <row r="56" spans="2:8" ht="68.25" customHeight="1">
      <c r="B56" s="17" t="s">
        <v>957</v>
      </c>
      <c r="C56" s="269" t="s">
        <v>955</v>
      </c>
      <c r="D56" s="279"/>
      <c r="E56" s="279" t="s">
        <v>307</v>
      </c>
      <c r="F56" s="79"/>
      <c r="G56" s="79" t="s">
        <v>427</v>
      </c>
      <c r="H56" s="79" t="s">
        <v>921</v>
      </c>
    </row>
    <row r="57" spans="2:8" ht="96">
      <c r="B57" s="17" t="s">
        <v>958</v>
      </c>
      <c r="C57" s="269" t="s">
        <v>956</v>
      </c>
      <c r="D57" s="279"/>
      <c r="E57" s="79" t="s">
        <v>302</v>
      </c>
      <c r="F57" s="79"/>
      <c r="G57" s="79" t="s">
        <v>195</v>
      </c>
      <c r="H57" s="79" t="s">
        <v>921</v>
      </c>
    </row>
    <row r="58" spans="2:8" ht="88.5" customHeight="1">
      <c r="B58" s="17" t="s">
        <v>959</v>
      </c>
      <c r="C58" s="68" t="s">
        <v>982</v>
      </c>
      <c r="D58" s="279"/>
      <c r="E58" s="79" t="s">
        <v>302</v>
      </c>
      <c r="F58" s="79"/>
      <c r="G58" s="79" t="s">
        <v>195</v>
      </c>
      <c r="H58" s="79" t="s">
        <v>921</v>
      </c>
    </row>
    <row r="59" spans="2:8" ht="87.75" customHeight="1">
      <c r="B59" s="17" t="s">
        <v>960</v>
      </c>
      <c r="C59" s="68" t="s">
        <v>948</v>
      </c>
      <c r="D59" s="279"/>
      <c r="E59" s="79" t="s">
        <v>306</v>
      </c>
      <c r="F59" s="79"/>
      <c r="G59" s="79" t="s">
        <v>58</v>
      </c>
      <c r="H59" s="79" t="s">
        <v>921</v>
      </c>
    </row>
    <row r="60" spans="2:8" ht="81.75" customHeight="1">
      <c r="B60" s="17" t="s">
        <v>961</v>
      </c>
      <c r="C60" s="68" t="s">
        <v>949</v>
      </c>
      <c r="D60" s="279"/>
      <c r="E60" s="79" t="s">
        <v>303</v>
      </c>
      <c r="F60" s="79"/>
      <c r="G60" s="79" t="s">
        <v>66</v>
      </c>
      <c r="H60" s="79" t="s">
        <v>921</v>
      </c>
    </row>
    <row r="61" spans="2:8" ht="144">
      <c r="B61" s="17" t="s">
        <v>962</v>
      </c>
      <c r="C61" s="282" t="s">
        <v>950</v>
      </c>
      <c r="D61" s="279"/>
      <c r="E61" s="79" t="s">
        <v>311</v>
      </c>
      <c r="F61" s="79"/>
      <c r="G61" s="79" t="s">
        <v>15</v>
      </c>
      <c r="H61" s="79" t="s">
        <v>921</v>
      </c>
    </row>
    <row r="62" spans="2:8" ht="144">
      <c r="B62" s="17" t="s">
        <v>963</v>
      </c>
      <c r="C62" s="68" t="s">
        <v>951</v>
      </c>
      <c r="D62" s="279"/>
      <c r="E62" s="283" t="s">
        <v>980</v>
      </c>
      <c r="F62" s="79"/>
      <c r="G62" s="79" t="s">
        <v>429</v>
      </c>
      <c r="H62" s="79" t="s">
        <v>921</v>
      </c>
    </row>
    <row r="63" spans="2:8" ht="144">
      <c r="B63" s="17" t="s">
        <v>964</v>
      </c>
      <c r="C63" s="68" t="s">
        <v>952</v>
      </c>
      <c r="D63" s="279"/>
      <c r="E63" s="79" t="s">
        <v>981</v>
      </c>
      <c r="F63" s="79"/>
      <c r="G63" s="79" t="s">
        <v>430</v>
      </c>
      <c r="H63" s="79" t="s">
        <v>921</v>
      </c>
    </row>
    <row r="64" spans="2:8" ht="85.5" customHeight="1">
      <c r="B64" s="17" t="s">
        <v>983</v>
      </c>
      <c r="C64" s="68" t="s">
        <v>953</v>
      </c>
      <c r="D64" s="279"/>
      <c r="E64" s="302" t="s">
        <v>305</v>
      </c>
      <c r="F64" s="79"/>
      <c r="G64" s="79" t="s">
        <v>96</v>
      </c>
      <c r="H64" s="79" t="s">
        <v>921</v>
      </c>
    </row>
    <row r="65" spans="2:8" ht="48" customHeight="1">
      <c r="B65" s="17" t="s">
        <v>1090</v>
      </c>
      <c r="C65" s="68" t="s">
        <v>1091</v>
      </c>
      <c r="D65" s="279"/>
      <c r="E65" s="281" t="s">
        <v>670</v>
      </c>
      <c r="F65" s="433"/>
      <c r="G65" s="79" t="s">
        <v>609</v>
      </c>
      <c r="H65" s="79" t="s">
        <v>921</v>
      </c>
    </row>
    <row r="66" spans="2:8" ht="54.75" customHeight="1">
      <c r="B66" s="17" t="s">
        <v>1092</v>
      </c>
      <c r="C66" s="432"/>
      <c r="D66" s="279"/>
      <c r="E66" s="281"/>
      <c r="F66" s="433"/>
      <c r="G66" s="79"/>
      <c r="H66" s="433"/>
    </row>
  </sheetData>
  <mergeCells count="5">
    <mergeCell ref="B53:E53"/>
    <mergeCell ref="B2:C2"/>
    <mergeCell ref="B11:E11"/>
    <mergeCell ref="B28:E28"/>
    <mergeCell ref="B43:E43"/>
  </mergeCells>
  <pageMargins left="0.31496062992125984" right="0.31496062992125984" top="0.74803149606299213" bottom="0.74803149606299213" header="0.31496062992125984" footer="0.31496062992125984"/>
  <pageSetup paperSize="9" scale="8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00000"/>
  </sheetPr>
  <dimension ref="B1:G130"/>
  <sheetViews>
    <sheetView view="pageBreakPreview" zoomScale="90" zoomScaleNormal="90" zoomScaleSheetLayoutView="90" workbookViewId="0">
      <selection activeCell="F73" sqref="F73"/>
    </sheetView>
  </sheetViews>
  <sheetFormatPr defaultColWidth="9" defaultRowHeight="24"/>
  <cols>
    <col min="1" max="1" width="1.7109375" style="43" customWidth="1"/>
    <col min="2" max="2" width="7.28515625" style="43" customWidth="1"/>
    <col min="3" max="3" width="47.7109375" style="90" customWidth="1"/>
    <col min="4" max="4" width="14.140625" style="272" hidden="1" customWidth="1"/>
    <col min="5" max="5" width="23.85546875" style="273" customWidth="1"/>
    <col min="6" max="6" width="22.28515625" style="110" customWidth="1"/>
    <col min="7" max="7" width="23" style="25" hidden="1" customWidth="1"/>
    <col min="8" max="16384" width="9" style="43"/>
  </cols>
  <sheetData>
    <row r="1" spans="2:7" s="308" customFormat="1" ht="139.5" customHeight="1">
      <c r="B1" s="645" t="s">
        <v>946</v>
      </c>
      <c r="C1" s="645"/>
      <c r="D1" s="645"/>
      <c r="E1" s="645"/>
      <c r="F1" s="645"/>
      <c r="G1" s="645"/>
    </row>
    <row r="2" spans="2:7" hidden="1">
      <c r="C2" s="254" t="s">
        <v>1</v>
      </c>
      <c r="D2" s="255" t="e">
        <f>SUM(D5+#REF!+#REF!+#REF!)</f>
        <v>#REF!</v>
      </c>
      <c r="E2" s="256">
        <v>38131800</v>
      </c>
      <c r="F2" s="316" t="e">
        <f>SUM(E2-D2)</f>
        <v>#REF!</v>
      </c>
    </row>
    <row r="3" spans="2:7" ht="30">
      <c r="B3" s="314" t="s">
        <v>2</v>
      </c>
      <c r="D3" s="255"/>
      <c r="E3" s="256"/>
      <c r="F3" s="289"/>
    </row>
    <row r="4" spans="2:7">
      <c r="B4" s="701" t="s">
        <v>3</v>
      </c>
      <c r="C4" s="701"/>
      <c r="D4" s="258" t="s">
        <v>4</v>
      </c>
      <c r="E4" s="259" t="s">
        <v>5</v>
      </c>
      <c r="F4" s="290" t="s">
        <v>6</v>
      </c>
      <c r="G4" s="293" t="s">
        <v>832</v>
      </c>
    </row>
    <row r="5" spans="2:7" hidden="1">
      <c r="B5" s="702" t="s">
        <v>1</v>
      </c>
      <c r="C5" s="703"/>
      <c r="D5" s="260">
        <f>SUM(D6+D69+D99+D106+D118)</f>
        <v>23335200</v>
      </c>
      <c r="E5" s="261"/>
      <c r="F5" s="291"/>
      <c r="G5" s="312"/>
    </row>
    <row r="6" spans="2:7" ht="21.75" hidden="1" customHeight="1">
      <c r="B6" s="664" t="s">
        <v>431</v>
      </c>
      <c r="C6" s="664"/>
      <c r="D6" s="262">
        <f>SUM(D7:D67)</f>
        <v>13215200</v>
      </c>
      <c r="E6" s="263"/>
      <c r="F6" s="292"/>
      <c r="G6" s="313"/>
    </row>
    <row r="7" spans="2:7" ht="72" hidden="1">
      <c r="B7" s="67" t="s">
        <v>8</v>
      </c>
      <c r="C7" s="269" t="s">
        <v>712</v>
      </c>
      <c r="D7" s="271">
        <v>165200</v>
      </c>
      <c r="E7" s="287" t="s">
        <v>652</v>
      </c>
      <c r="F7" s="287" t="s">
        <v>194</v>
      </c>
      <c r="G7" s="17" t="s">
        <v>772</v>
      </c>
    </row>
    <row r="8" spans="2:7" ht="96" hidden="1">
      <c r="B8" s="67" t="s">
        <v>12</v>
      </c>
      <c r="C8" s="269" t="s">
        <v>778</v>
      </c>
      <c r="D8" s="294">
        <v>300000</v>
      </c>
      <c r="E8" s="295" t="s">
        <v>654</v>
      </c>
      <c r="F8" s="287" t="s">
        <v>194</v>
      </c>
      <c r="G8" s="17" t="s">
        <v>772</v>
      </c>
    </row>
    <row r="9" spans="2:7" ht="48" hidden="1">
      <c r="B9" s="67" t="s">
        <v>16</v>
      </c>
      <c r="C9" s="269" t="s">
        <v>537</v>
      </c>
      <c r="D9" s="294">
        <v>250000</v>
      </c>
      <c r="E9" s="287" t="s">
        <v>653</v>
      </c>
      <c r="F9" s="287" t="s">
        <v>194</v>
      </c>
      <c r="G9" s="17" t="s">
        <v>773</v>
      </c>
    </row>
    <row r="10" spans="2:7" ht="72" hidden="1">
      <c r="B10" s="67" t="s">
        <v>19</v>
      </c>
      <c r="C10" s="296" t="s">
        <v>713</v>
      </c>
      <c r="D10" s="297">
        <v>200000</v>
      </c>
      <c r="E10" s="298" t="s">
        <v>534</v>
      </c>
      <c r="F10" s="287" t="s">
        <v>194</v>
      </c>
      <c r="G10" s="17" t="s">
        <v>777</v>
      </c>
    </row>
    <row r="11" spans="2:7" ht="48" hidden="1">
      <c r="B11" s="67" t="s">
        <v>22</v>
      </c>
      <c r="C11" s="269" t="s">
        <v>779</v>
      </c>
      <c r="D11" s="294">
        <v>300000</v>
      </c>
      <c r="E11" s="299" t="s">
        <v>651</v>
      </c>
      <c r="F11" s="287" t="s">
        <v>194</v>
      </c>
      <c r="G11" s="17" t="s">
        <v>774</v>
      </c>
    </row>
    <row r="12" spans="2:7" ht="96" hidden="1">
      <c r="B12" s="67" t="s">
        <v>25</v>
      </c>
      <c r="C12" s="269" t="s">
        <v>714</v>
      </c>
      <c r="D12" s="300">
        <v>300000</v>
      </c>
      <c r="E12" s="295" t="s">
        <v>650</v>
      </c>
      <c r="F12" s="287" t="s">
        <v>194</v>
      </c>
      <c r="G12" s="17" t="s">
        <v>780</v>
      </c>
    </row>
    <row r="13" spans="2:7" ht="72" hidden="1">
      <c r="B13" s="67" t="s">
        <v>169</v>
      </c>
      <c r="C13" s="269" t="s">
        <v>715</v>
      </c>
      <c r="D13" s="300">
        <v>250000</v>
      </c>
      <c r="E13" s="287" t="s">
        <v>544</v>
      </c>
      <c r="F13" s="287" t="s">
        <v>543</v>
      </c>
      <c r="G13" s="17" t="s">
        <v>781</v>
      </c>
    </row>
    <row r="14" spans="2:7" ht="72" hidden="1">
      <c r="B14" s="67" t="s">
        <v>441</v>
      </c>
      <c r="C14" s="269" t="s">
        <v>782</v>
      </c>
      <c r="D14" s="300">
        <v>200000</v>
      </c>
      <c r="E14" s="295" t="s">
        <v>547</v>
      </c>
      <c r="F14" s="287" t="s">
        <v>543</v>
      </c>
      <c r="G14" s="17" t="s">
        <v>781</v>
      </c>
    </row>
    <row r="15" spans="2:7" ht="48" hidden="1">
      <c r="B15" s="67" t="s">
        <v>442</v>
      </c>
      <c r="C15" s="269" t="s">
        <v>783</v>
      </c>
      <c r="D15" s="300">
        <v>250000</v>
      </c>
      <c r="E15" s="287" t="s">
        <v>36</v>
      </c>
      <c r="F15" s="287" t="s">
        <v>543</v>
      </c>
      <c r="G15" s="17" t="s">
        <v>775</v>
      </c>
    </row>
    <row r="16" spans="2:7" ht="72" hidden="1">
      <c r="B16" s="67" t="s">
        <v>443</v>
      </c>
      <c r="C16" s="269" t="s">
        <v>716</v>
      </c>
      <c r="D16" s="300">
        <v>200000</v>
      </c>
      <c r="E16" s="295" t="s">
        <v>544</v>
      </c>
      <c r="F16" s="287" t="s">
        <v>543</v>
      </c>
      <c r="G16" s="17" t="s">
        <v>775</v>
      </c>
    </row>
    <row r="17" spans="2:7" ht="23.25" hidden="1" customHeight="1">
      <c r="B17" s="67" t="s">
        <v>444</v>
      </c>
      <c r="C17" s="269" t="s">
        <v>784</v>
      </c>
      <c r="D17" s="300">
        <v>200000</v>
      </c>
      <c r="E17" s="295" t="s">
        <v>86</v>
      </c>
      <c r="F17" s="287" t="s">
        <v>543</v>
      </c>
      <c r="G17" s="17" t="s">
        <v>776</v>
      </c>
    </row>
    <row r="18" spans="2:7" ht="66.75" hidden="1" customHeight="1">
      <c r="B18" s="67" t="s">
        <v>445</v>
      </c>
      <c r="C18" s="269" t="s">
        <v>548</v>
      </c>
      <c r="D18" s="297">
        <v>300000</v>
      </c>
      <c r="E18" s="298" t="s">
        <v>40</v>
      </c>
      <c r="F18" s="287" t="s">
        <v>543</v>
      </c>
      <c r="G18" s="17" t="s">
        <v>866</v>
      </c>
    </row>
    <row r="19" spans="2:7" ht="120" hidden="1">
      <c r="B19" s="67" t="s">
        <v>446</v>
      </c>
      <c r="C19" s="269" t="s">
        <v>717</v>
      </c>
      <c r="D19" s="300">
        <v>250000</v>
      </c>
      <c r="E19" s="295" t="s">
        <v>549</v>
      </c>
      <c r="F19" s="287" t="s">
        <v>550</v>
      </c>
      <c r="G19" s="17" t="s">
        <v>785</v>
      </c>
    </row>
    <row r="20" spans="2:7" ht="42.75" hidden="1" customHeight="1">
      <c r="B20" s="67" t="s">
        <v>447</v>
      </c>
      <c r="C20" s="269" t="s">
        <v>552</v>
      </c>
      <c r="D20" s="297">
        <v>200000</v>
      </c>
      <c r="E20" s="287" t="s">
        <v>655</v>
      </c>
      <c r="F20" s="287" t="s">
        <v>550</v>
      </c>
      <c r="G20" s="17" t="s">
        <v>786</v>
      </c>
    </row>
    <row r="21" spans="2:7" ht="48" hidden="1">
      <c r="B21" s="67" t="s">
        <v>448</v>
      </c>
      <c r="C21" s="269" t="s">
        <v>718</v>
      </c>
      <c r="D21" s="297">
        <v>100000</v>
      </c>
      <c r="E21" s="287" t="s">
        <v>553</v>
      </c>
      <c r="F21" s="287" t="s">
        <v>550</v>
      </c>
      <c r="G21" s="17" t="s">
        <v>785</v>
      </c>
    </row>
    <row r="22" spans="2:7" ht="87" hidden="1" customHeight="1">
      <c r="B22" s="67" t="s">
        <v>449</v>
      </c>
      <c r="C22" s="269" t="s">
        <v>557</v>
      </c>
      <c r="D22" s="297">
        <v>200000</v>
      </c>
      <c r="E22" s="287" t="s">
        <v>656</v>
      </c>
      <c r="F22" s="287" t="s">
        <v>550</v>
      </c>
      <c r="G22" s="67" t="s">
        <v>787</v>
      </c>
    </row>
    <row r="23" spans="2:7" ht="131.25" hidden="1" customHeight="1">
      <c r="B23" s="67" t="s">
        <v>450</v>
      </c>
      <c r="C23" s="269" t="s">
        <v>788</v>
      </c>
      <c r="D23" s="297">
        <v>300000</v>
      </c>
      <c r="E23" s="295" t="s">
        <v>565</v>
      </c>
      <c r="F23" s="287" t="s">
        <v>550</v>
      </c>
      <c r="G23" s="67" t="s">
        <v>789</v>
      </c>
    </row>
    <row r="24" spans="2:7" ht="44.25" hidden="1" customHeight="1">
      <c r="B24" s="67" t="s">
        <v>451</v>
      </c>
      <c r="C24" s="269" t="s">
        <v>719</v>
      </c>
      <c r="D24" s="300">
        <v>200000</v>
      </c>
      <c r="E24" s="295" t="s">
        <v>570</v>
      </c>
      <c r="F24" s="287" t="s">
        <v>15</v>
      </c>
      <c r="G24" s="17" t="s">
        <v>790</v>
      </c>
    </row>
    <row r="25" spans="2:7" ht="48" hidden="1">
      <c r="B25" s="67" t="s">
        <v>452</v>
      </c>
      <c r="C25" s="269" t="s">
        <v>720</v>
      </c>
      <c r="D25" s="300">
        <v>100000</v>
      </c>
      <c r="E25" s="302" t="s">
        <v>574</v>
      </c>
      <c r="F25" s="287" t="s">
        <v>15</v>
      </c>
      <c r="G25" s="17" t="s">
        <v>791</v>
      </c>
    </row>
    <row r="26" spans="2:7" ht="72" hidden="1">
      <c r="B26" s="67" t="s">
        <v>453</v>
      </c>
      <c r="C26" s="269" t="s">
        <v>792</v>
      </c>
      <c r="D26" s="300">
        <v>200000</v>
      </c>
      <c r="E26" s="295" t="s">
        <v>659</v>
      </c>
      <c r="F26" s="287" t="s">
        <v>15</v>
      </c>
      <c r="G26" s="67" t="s">
        <v>793</v>
      </c>
    </row>
    <row r="27" spans="2:7" ht="42" hidden="1" customHeight="1">
      <c r="B27" s="67" t="s">
        <v>454</v>
      </c>
      <c r="C27" s="269" t="s">
        <v>794</v>
      </c>
      <c r="D27" s="300">
        <v>150000</v>
      </c>
      <c r="E27" s="309" t="s">
        <v>891</v>
      </c>
      <c r="F27" s="287" t="s">
        <v>15</v>
      </c>
      <c r="G27" s="67" t="s">
        <v>795</v>
      </c>
    </row>
    <row r="28" spans="2:7" ht="90.75" hidden="1" customHeight="1">
      <c r="B28" s="67" t="s">
        <v>455</v>
      </c>
      <c r="C28" s="269" t="s">
        <v>797</v>
      </c>
      <c r="D28" s="300">
        <v>150000</v>
      </c>
      <c r="E28" s="295" t="s">
        <v>578</v>
      </c>
      <c r="F28" s="287" t="s">
        <v>15</v>
      </c>
      <c r="G28" s="17" t="s">
        <v>798</v>
      </c>
    </row>
    <row r="29" spans="2:7" ht="72" hidden="1">
      <c r="B29" s="67" t="s">
        <v>456</v>
      </c>
      <c r="C29" s="269" t="s">
        <v>721</v>
      </c>
      <c r="D29" s="300">
        <v>150000</v>
      </c>
      <c r="E29" s="295" t="s">
        <v>585</v>
      </c>
      <c r="F29" s="287" t="s">
        <v>15</v>
      </c>
      <c r="G29" s="17" t="s">
        <v>796</v>
      </c>
    </row>
    <row r="30" spans="2:7" ht="48" hidden="1">
      <c r="B30" s="67" t="s">
        <v>457</v>
      </c>
      <c r="C30" s="269" t="s">
        <v>799</v>
      </c>
      <c r="D30" s="300">
        <v>200000</v>
      </c>
      <c r="E30" s="287" t="s">
        <v>658</v>
      </c>
      <c r="F30" s="287" t="s">
        <v>15</v>
      </c>
      <c r="G30" s="67" t="s">
        <v>800</v>
      </c>
    </row>
    <row r="31" spans="2:7" ht="27.75" hidden="1" customHeight="1">
      <c r="B31" s="67" t="s">
        <v>458</v>
      </c>
      <c r="C31" s="269" t="s">
        <v>573</v>
      </c>
      <c r="D31" s="300">
        <v>200000</v>
      </c>
      <c r="E31" s="302" t="s">
        <v>657</v>
      </c>
      <c r="F31" s="287" t="s">
        <v>15</v>
      </c>
      <c r="G31" s="17" t="s">
        <v>857</v>
      </c>
    </row>
    <row r="32" spans="2:7" ht="48" hidden="1">
      <c r="B32" s="67" t="s">
        <v>459</v>
      </c>
      <c r="C32" s="269" t="s">
        <v>576</v>
      </c>
      <c r="D32" s="300">
        <v>100000</v>
      </c>
      <c r="E32" s="295" t="s">
        <v>577</v>
      </c>
      <c r="F32" s="287" t="s">
        <v>15</v>
      </c>
      <c r="G32" s="17" t="s">
        <v>801</v>
      </c>
    </row>
    <row r="33" spans="2:7" ht="48" hidden="1">
      <c r="B33" s="67" t="s">
        <v>460</v>
      </c>
      <c r="C33" s="269" t="s">
        <v>722</v>
      </c>
      <c r="D33" s="300">
        <v>200000</v>
      </c>
      <c r="E33" s="310" t="s">
        <v>582</v>
      </c>
      <c r="F33" s="287" t="s">
        <v>15</v>
      </c>
      <c r="G33" s="17" t="s">
        <v>802</v>
      </c>
    </row>
    <row r="34" spans="2:7" ht="65.25" hidden="1" customHeight="1">
      <c r="B34" s="67" t="s">
        <v>461</v>
      </c>
      <c r="C34" s="269" t="s">
        <v>583</v>
      </c>
      <c r="D34" s="300">
        <v>250000</v>
      </c>
      <c r="E34" s="295" t="s">
        <v>92</v>
      </c>
      <c r="F34" s="287" t="s">
        <v>15</v>
      </c>
      <c r="G34" s="67" t="s">
        <v>803</v>
      </c>
    </row>
    <row r="35" spans="2:7" ht="61.5" hidden="1" customHeight="1">
      <c r="B35" s="67" t="s">
        <v>462</v>
      </c>
      <c r="C35" s="269" t="s">
        <v>723</v>
      </c>
      <c r="D35" s="300">
        <v>150000</v>
      </c>
      <c r="E35" s="295" t="s">
        <v>661</v>
      </c>
      <c r="F35" s="287" t="s">
        <v>15</v>
      </c>
      <c r="G35" s="17" t="s">
        <v>801</v>
      </c>
    </row>
    <row r="36" spans="2:7" ht="22.5" hidden="1" customHeight="1">
      <c r="B36" s="67" t="s">
        <v>463</v>
      </c>
      <c r="C36" s="269" t="s">
        <v>584</v>
      </c>
      <c r="D36" s="300">
        <v>150000</v>
      </c>
      <c r="E36" s="295" t="s">
        <v>660</v>
      </c>
      <c r="F36" s="287" t="s">
        <v>15</v>
      </c>
      <c r="G36" s="17" t="s">
        <v>866</v>
      </c>
    </row>
    <row r="37" spans="2:7" ht="66" hidden="1" customHeight="1">
      <c r="B37" s="67" t="s">
        <v>464</v>
      </c>
      <c r="C37" s="269" t="s">
        <v>724</v>
      </c>
      <c r="D37" s="294">
        <v>200000</v>
      </c>
      <c r="E37" s="287" t="s">
        <v>894</v>
      </c>
      <c r="F37" s="287" t="s">
        <v>58</v>
      </c>
      <c r="G37" s="67" t="s">
        <v>804</v>
      </c>
    </row>
    <row r="38" spans="2:7" ht="66" hidden="1" customHeight="1">
      <c r="B38" s="67" t="s">
        <v>465</v>
      </c>
      <c r="C38" s="269" t="s">
        <v>725</v>
      </c>
      <c r="D38" s="294">
        <v>250000</v>
      </c>
      <c r="E38" s="309" t="s">
        <v>893</v>
      </c>
      <c r="F38" s="287" t="s">
        <v>58</v>
      </c>
      <c r="G38" s="17" t="s">
        <v>805</v>
      </c>
    </row>
    <row r="39" spans="2:7" ht="64.5" hidden="1" customHeight="1">
      <c r="B39" s="67" t="s">
        <v>466</v>
      </c>
      <c r="C39" s="269" t="s">
        <v>726</v>
      </c>
      <c r="D39" s="294">
        <v>200000</v>
      </c>
      <c r="E39" s="302" t="s">
        <v>892</v>
      </c>
      <c r="F39" s="287" t="s">
        <v>58</v>
      </c>
      <c r="G39" s="17" t="s">
        <v>806</v>
      </c>
    </row>
    <row r="40" spans="2:7" ht="45.75" hidden="1" customHeight="1">
      <c r="B40" s="67" t="s">
        <v>467</v>
      </c>
      <c r="C40" s="269" t="s">
        <v>727</v>
      </c>
      <c r="D40" s="294">
        <v>150000</v>
      </c>
      <c r="E40" s="287" t="s">
        <v>895</v>
      </c>
      <c r="F40" s="287" t="s">
        <v>58</v>
      </c>
      <c r="G40" s="17" t="s">
        <v>807</v>
      </c>
    </row>
    <row r="41" spans="2:7" ht="88.5" hidden="1" customHeight="1">
      <c r="B41" s="67" t="s">
        <v>468</v>
      </c>
      <c r="C41" s="269" t="s">
        <v>728</v>
      </c>
      <c r="D41" s="294">
        <v>400000</v>
      </c>
      <c r="E41" s="287" t="s">
        <v>896</v>
      </c>
      <c r="F41" s="287" t="s">
        <v>58</v>
      </c>
      <c r="G41" s="17" t="s">
        <v>808</v>
      </c>
    </row>
    <row r="42" spans="2:7" ht="45.75" hidden="1" customHeight="1">
      <c r="B42" s="67" t="s">
        <v>469</v>
      </c>
      <c r="C42" s="269" t="s">
        <v>729</v>
      </c>
      <c r="D42" s="294">
        <v>150000</v>
      </c>
      <c r="E42" s="287" t="s">
        <v>897</v>
      </c>
      <c r="F42" s="287" t="s">
        <v>58</v>
      </c>
      <c r="G42" s="17" t="s">
        <v>809</v>
      </c>
    </row>
    <row r="43" spans="2:7" ht="85.5" hidden="1" customHeight="1">
      <c r="B43" s="67" t="s">
        <v>470</v>
      </c>
      <c r="C43" s="269" t="s">
        <v>730</v>
      </c>
      <c r="D43" s="297">
        <v>400000</v>
      </c>
      <c r="E43" s="287" t="s">
        <v>709</v>
      </c>
      <c r="F43" s="287" t="s">
        <v>58</v>
      </c>
      <c r="G43" s="17" t="s">
        <v>810</v>
      </c>
    </row>
    <row r="44" spans="2:7" ht="44.25" hidden="1" customHeight="1">
      <c r="B44" s="67" t="s">
        <v>471</v>
      </c>
      <c r="C44" s="269" t="s">
        <v>811</v>
      </c>
      <c r="D44" s="294">
        <v>300000</v>
      </c>
      <c r="E44" s="287" t="s">
        <v>898</v>
      </c>
      <c r="F44" s="287" t="s">
        <v>58</v>
      </c>
      <c r="G44" s="17" t="s">
        <v>810</v>
      </c>
    </row>
    <row r="45" spans="2:7" ht="84.75" hidden="1" customHeight="1">
      <c r="B45" s="67" t="s">
        <v>472</v>
      </c>
      <c r="C45" s="269" t="s">
        <v>731</v>
      </c>
      <c r="D45" s="294">
        <v>200000</v>
      </c>
      <c r="E45" s="287" t="s">
        <v>899</v>
      </c>
      <c r="F45" s="287" t="s">
        <v>58</v>
      </c>
      <c r="G45" s="17" t="s">
        <v>812</v>
      </c>
    </row>
    <row r="46" spans="2:7" ht="87.75" hidden="1" customHeight="1">
      <c r="B46" s="67" t="s">
        <v>473</v>
      </c>
      <c r="C46" s="269" t="s">
        <v>732</v>
      </c>
      <c r="D46" s="297">
        <v>250000</v>
      </c>
      <c r="E46" s="287" t="s">
        <v>708</v>
      </c>
      <c r="F46" s="287" t="s">
        <v>58</v>
      </c>
      <c r="G46" s="17" t="s">
        <v>813</v>
      </c>
    </row>
    <row r="47" spans="2:7" ht="64.5" hidden="1" customHeight="1">
      <c r="B47" s="67" t="s">
        <v>474</v>
      </c>
      <c r="C47" s="269" t="s">
        <v>733</v>
      </c>
      <c r="D47" s="294">
        <v>200000</v>
      </c>
      <c r="E47" s="287" t="s">
        <v>900</v>
      </c>
      <c r="F47" s="287" t="s">
        <v>58</v>
      </c>
      <c r="G47" s="17" t="s">
        <v>813</v>
      </c>
    </row>
    <row r="48" spans="2:7" ht="63.75" hidden="1" customHeight="1">
      <c r="B48" s="67" t="s">
        <v>475</v>
      </c>
      <c r="C48" s="269" t="s">
        <v>734</v>
      </c>
      <c r="D48" s="294">
        <v>200000</v>
      </c>
      <c r="E48" s="287" t="s">
        <v>901</v>
      </c>
      <c r="F48" s="287" t="s">
        <v>58</v>
      </c>
      <c r="G48" s="17" t="s">
        <v>813</v>
      </c>
    </row>
    <row r="49" spans="2:7" ht="68.25" hidden="1" customHeight="1">
      <c r="B49" s="67" t="s">
        <v>476</v>
      </c>
      <c r="C49" s="269" t="s">
        <v>735</v>
      </c>
      <c r="D49" s="294">
        <v>200000</v>
      </c>
      <c r="E49" s="287" t="s">
        <v>902</v>
      </c>
      <c r="F49" s="287" t="s">
        <v>58</v>
      </c>
      <c r="G49" s="17" t="s">
        <v>814</v>
      </c>
    </row>
    <row r="50" spans="2:7" ht="63" hidden="1" customHeight="1">
      <c r="B50" s="67" t="s">
        <v>522</v>
      </c>
      <c r="C50" s="269" t="s">
        <v>736</v>
      </c>
      <c r="D50" s="294">
        <v>200000</v>
      </c>
      <c r="E50" s="287" t="s">
        <v>903</v>
      </c>
      <c r="F50" s="287" t="s">
        <v>58</v>
      </c>
      <c r="G50" s="17" t="s">
        <v>814</v>
      </c>
    </row>
    <row r="51" spans="2:7" ht="72" hidden="1">
      <c r="B51" s="67" t="s">
        <v>681</v>
      </c>
      <c r="C51" s="269" t="s">
        <v>737</v>
      </c>
      <c r="D51" s="294">
        <v>150000</v>
      </c>
      <c r="E51" s="287" t="s">
        <v>904</v>
      </c>
      <c r="F51" s="287" t="s">
        <v>58</v>
      </c>
      <c r="G51" s="17" t="s">
        <v>815</v>
      </c>
    </row>
    <row r="52" spans="2:7" ht="96" hidden="1">
      <c r="B52" s="67" t="s">
        <v>682</v>
      </c>
      <c r="C52" s="269" t="s">
        <v>711</v>
      </c>
      <c r="D52" s="297">
        <v>300000</v>
      </c>
      <c r="E52" s="287" t="s">
        <v>710</v>
      </c>
      <c r="F52" s="287" t="s">
        <v>58</v>
      </c>
      <c r="G52" s="17" t="s">
        <v>866</v>
      </c>
    </row>
    <row r="53" spans="2:7" ht="72" hidden="1">
      <c r="B53" s="67" t="s">
        <v>683</v>
      </c>
      <c r="C53" s="269" t="s">
        <v>738</v>
      </c>
      <c r="D53" s="294">
        <v>150000</v>
      </c>
      <c r="E53" s="287" t="s">
        <v>610</v>
      </c>
      <c r="F53" s="287" t="s">
        <v>640</v>
      </c>
      <c r="G53" s="17" t="s">
        <v>816</v>
      </c>
    </row>
    <row r="54" spans="2:7" ht="44.25" hidden="1" customHeight="1">
      <c r="B54" s="67" t="s">
        <v>684</v>
      </c>
      <c r="C54" s="269" t="s">
        <v>817</v>
      </c>
      <c r="D54" s="294">
        <v>150000</v>
      </c>
      <c r="E54" s="287" t="s">
        <v>663</v>
      </c>
      <c r="F54" s="287" t="s">
        <v>640</v>
      </c>
      <c r="G54" s="17" t="s">
        <v>818</v>
      </c>
    </row>
    <row r="55" spans="2:7" ht="66" hidden="1" customHeight="1">
      <c r="B55" s="67" t="s">
        <v>685</v>
      </c>
      <c r="C55" s="269" t="s">
        <v>739</v>
      </c>
      <c r="D55" s="294">
        <v>250000</v>
      </c>
      <c r="E55" s="287" t="s">
        <v>613</v>
      </c>
      <c r="F55" s="287" t="s">
        <v>640</v>
      </c>
      <c r="G55" s="17" t="s">
        <v>819</v>
      </c>
    </row>
    <row r="56" spans="2:7" ht="72" hidden="1">
      <c r="B56" s="67" t="s">
        <v>686</v>
      </c>
      <c r="C56" s="269" t="s">
        <v>611</v>
      </c>
      <c r="D56" s="294">
        <v>200000</v>
      </c>
      <c r="E56" s="287" t="s">
        <v>612</v>
      </c>
      <c r="F56" s="287" t="s">
        <v>640</v>
      </c>
      <c r="G56" s="17" t="s">
        <v>866</v>
      </c>
    </row>
    <row r="57" spans="2:7" ht="72" hidden="1">
      <c r="B57" s="67" t="s">
        <v>687</v>
      </c>
      <c r="C57" s="269" t="s">
        <v>740</v>
      </c>
      <c r="D57" s="294">
        <v>200000</v>
      </c>
      <c r="E57" s="287" t="s">
        <v>643</v>
      </c>
      <c r="F57" s="302" t="s">
        <v>96</v>
      </c>
      <c r="G57" s="17" t="s">
        <v>820</v>
      </c>
    </row>
    <row r="58" spans="2:7" ht="42.75" hidden="1" customHeight="1">
      <c r="B58" s="67" t="s">
        <v>688</v>
      </c>
      <c r="C58" s="269" t="s">
        <v>647</v>
      </c>
      <c r="D58" s="297">
        <v>200000</v>
      </c>
      <c r="E58" s="287" t="s">
        <v>648</v>
      </c>
      <c r="F58" s="302" t="s">
        <v>96</v>
      </c>
      <c r="G58" s="67" t="s">
        <v>834</v>
      </c>
    </row>
    <row r="59" spans="2:7" ht="42" hidden="1" customHeight="1">
      <c r="B59" s="67" t="s">
        <v>689</v>
      </c>
      <c r="C59" s="269" t="s">
        <v>821</v>
      </c>
      <c r="D59" s="294">
        <v>150000</v>
      </c>
      <c r="E59" s="287" t="s">
        <v>645</v>
      </c>
      <c r="F59" s="302" t="s">
        <v>96</v>
      </c>
      <c r="G59" s="17" t="s">
        <v>822</v>
      </c>
    </row>
    <row r="60" spans="2:7" ht="72" hidden="1">
      <c r="B60" s="67" t="s">
        <v>690</v>
      </c>
      <c r="C60" s="296" t="s">
        <v>823</v>
      </c>
      <c r="D60" s="294">
        <v>350000</v>
      </c>
      <c r="E60" s="298" t="s">
        <v>905</v>
      </c>
      <c r="F60" s="287" t="s">
        <v>523</v>
      </c>
      <c r="G60" s="67" t="s">
        <v>810</v>
      </c>
    </row>
    <row r="61" spans="2:7" hidden="1">
      <c r="B61" s="67" t="s">
        <v>691</v>
      </c>
      <c r="C61" s="269" t="s">
        <v>824</v>
      </c>
      <c r="D61" s="294">
        <v>200000</v>
      </c>
      <c r="E61" s="298" t="s">
        <v>649</v>
      </c>
      <c r="F61" s="287" t="s">
        <v>528</v>
      </c>
      <c r="G61" s="17" t="s">
        <v>825</v>
      </c>
    </row>
    <row r="62" spans="2:7" ht="127.5" hidden="1" customHeight="1">
      <c r="B62" s="67" t="s">
        <v>692</v>
      </c>
      <c r="C62" s="296" t="s">
        <v>826</v>
      </c>
      <c r="D62" s="294">
        <v>200000</v>
      </c>
      <c r="E62" s="287" t="s">
        <v>130</v>
      </c>
      <c r="F62" s="287" t="s">
        <v>541</v>
      </c>
      <c r="G62" s="67" t="s">
        <v>833</v>
      </c>
    </row>
    <row r="63" spans="2:7" ht="72" hidden="1">
      <c r="B63" s="67" t="s">
        <v>693</v>
      </c>
      <c r="C63" s="269" t="s">
        <v>827</v>
      </c>
      <c r="D63" s="294">
        <v>600000</v>
      </c>
      <c r="E63" s="287" t="s">
        <v>125</v>
      </c>
      <c r="F63" s="287" t="s">
        <v>607</v>
      </c>
      <c r="G63" s="67" t="s">
        <v>810</v>
      </c>
    </row>
    <row r="64" spans="2:7" ht="67.5" hidden="1" customHeight="1">
      <c r="B64" s="67" t="s">
        <v>694</v>
      </c>
      <c r="C64" s="269" t="s">
        <v>741</v>
      </c>
      <c r="D64" s="294">
        <v>250000</v>
      </c>
      <c r="E64" s="287" t="s">
        <v>605</v>
      </c>
      <c r="F64" s="287" t="s">
        <v>607</v>
      </c>
      <c r="G64" s="17" t="s">
        <v>828</v>
      </c>
    </row>
    <row r="65" spans="2:7" ht="48" hidden="1">
      <c r="B65" s="67" t="s">
        <v>695</v>
      </c>
      <c r="C65" s="27" t="s">
        <v>829</v>
      </c>
      <c r="D65" s="294">
        <v>100000</v>
      </c>
      <c r="E65" s="287" t="s">
        <v>662</v>
      </c>
      <c r="F65" s="303" t="s">
        <v>607</v>
      </c>
      <c r="G65" s="67" t="s">
        <v>830</v>
      </c>
    </row>
    <row r="66" spans="2:7" ht="43.5" hidden="1" customHeight="1">
      <c r="B66" s="67" t="s">
        <v>696</v>
      </c>
      <c r="C66" s="269" t="s">
        <v>742</v>
      </c>
      <c r="D66" s="294">
        <v>100000</v>
      </c>
      <c r="E66" s="287" t="s">
        <v>606</v>
      </c>
      <c r="F66" s="303" t="s">
        <v>607</v>
      </c>
      <c r="G66" s="17" t="s">
        <v>831</v>
      </c>
    </row>
    <row r="67" spans="2:7" ht="51" hidden="1" customHeight="1">
      <c r="B67" s="67" t="s">
        <v>697</v>
      </c>
      <c r="C67" s="269" t="s">
        <v>531</v>
      </c>
      <c r="D67" s="294">
        <v>200000</v>
      </c>
      <c r="E67" s="295" t="s">
        <v>532</v>
      </c>
      <c r="F67" s="287" t="s">
        <v>530</v>
      </c>
      <c r="G67" s="17" t="s">
        <v>814</v>
      </c>
    </row>
    <row r="68" spans="2:7" ht="33.75" customHeight="1">
      <c r="B68" s="698" t="s">
        <v>931</v>
      </c>
      <c r="C68" s="699"/>
      <c r="D68" s="699"/>
      <c r="E68" s="699"/>
      <c r="F68" s="700"/>
      <c r="G68" s="317"/>
    </row>
    <row r="69" spans="2:7" ht="48.75" customHeight="1">
      <c r="B69" s="704" t="s">
        <v>432</v>
      </c>
      <c r="C69" s="704"/>
      <c r="D69" s="321">
        <f>SUM(D70:D98)</f>
        <v>5770000</v>
      </c>
      <c r="E69" s="213"/>
      <c r="F69" s="221"/>
      <c r="G69" s="313"/>
    </row>
    <row r="70" spans="2:7" ht="72">
      <c r="B70" s="67" t="s">
        <v>29</v>
      </c>
      <c r="C70" s="296" t="s">
        <v>743</v>
      </c>
      <c r="D70" s="294">
        <v>250000</v>
      </c>
      <c r="E70" s="287" t="s">
        <v>538</v>
      </c>
      <c r="F70" s="287" t="s">
        <v>194</v>
      </c>
      <c r="G70" s="17" t="s">
        <v>835</v>
      </c>
    </row>
    <row r="71" spans="2:7" ht="72">
      <c r="B71" s="67" t="s">
        <v>31</v>
      </c>
      <c r="C71" s="296" t="s">
        <v>744</v>
      </c>
      <c r="D71" s="294">
        <v>200000</v>
      </c>
      <c r="E71" s="299" t="s">
        <v>539</v>
      </c>
      <c r="F71" s="287" t="s">
        <v>194</v>
      </c>
      <c r="G71" s="17" t="s">
        <v>836</v>
      </c>
    </row>
    <row r="72" spans="2:7" ht="48">
      <c r="B72" s="67" t="s">
        <v>34</v>
      </c>
      <c r="C72" s="269" t="s">
        <v>745</v>
      </c>
      <c r="D72" s="297">
        <v>250000</v>
      </c>
      <c r="E72" s="298" t="s">
        <v>664</v>
      </c>
      <c r="F72" s="287" t="s">
        <v>194</v>
      </c>
      <c r="G72" s="17" t="s">
        <v>837</v>
      </c>
    </row>
    <row r="73" spans="2:7" ht="120">
      <c r="B73" s="67" t="s">
        <v>38</v>
      </c>
      <c r="C73" s="269" t="s">
        <v>746</v>
      </c>
      <c r="D73" s="294">
        <v>200000</v>
      </c>
      <c r="E73" s="287" t="s">
        <v>662</v>
      </c>
      <c r="F73" s="287" t="s">
        <v>194</v>
      </c>
      <c r="G73" s="67" t="s">
        <v>838</v>
      </c>
    </row>
    <row r="74" spans="2:7" ht="72">
      <c r="B74" s="67" t="s">
        <v>41</v>
      </c>
      <c r="C74" s="269" t="s">
        <v>536</v>
      </c>
      <c r="D74" s="297">
        <v>300000</v>
      </c>
      <c r="E74" s="304" t="s">
        <v>653</v>
      </c>
      <c r="F74" s="287" t="s">
        <v>194</v>
      </c>
      <c r="G74" s="17" t="s">
        <v>839</v>
      </c>
    </row>
    <row r="75" spans="2:7" ht="96">
      <c r="B75" s="67" t="s">
        <v>44</v>
      </c>
      <c r="C75" s="269" t="s">
        <v>761</v>
      </c>
      <c r="D75" s="300">
        <v>100000</v>
      </c>
      <c r="E75" s="287" t="s">
        <v>542</v>
      </c>
      <c r="F75" s="287" t="s">
        <v>543</v>
      </c>
      <c r="G75" s="17" t="s">
        <v>840</v>
      </c>
    </row>
    <row r="76" spans="2:7" ht="44.25" customHeight="1">
      <c r="B76" s="67" t="s">
        <v>47</v>
      </c>
      <c r="C76" s="269" t="s">
        <v>747</v>
      </c>
      <c r="D76" s="300">
        <v>250000</v>
      </c>
      <c r="E76" s="302" t="s">
        <v>665</v>
      </c>
      <c r="F76" s="287" t="s">
        <v>550</v>
      </c>
      <c r="G76" s="17" t="s">
        <v>841</v>
      </c>
    </row>
    <row r="77" spans="2:7" ht="48">
      <c r="B77" s="67" t="s">
        <v>207</v>
      </c>
      <c r="C77" s="269" t="s">
        <v>842</v>
      </c>
      <c r="D77" s="297">
        <v>200000</v>
      </c>
      <c r="E77" s="299" t="s">
        <v>564</v>
      </c>
      <c r="F77" s="287" t="s">
        <v>66</v>
      </c>
      <c r="G77" s="67" t="s">
        <v>843</v>
      </c>
    </row>
    <row r="78" spans="2:7" ht="42.75" customHeight="1">
      <c r="B78" s="67" t="s">
        <v>50</v>
      </c>
      <c r="C78" s="269" t="s">
        <v>748</v>
      </c>
      <c r="D78" s="294">
        <v>200000</v>
      </c>
      <c r="E78" s="298" t="s">
        <v>666</v>
      </c>
      <c r="F78" s="287" t="s">
        <v>66</v>
      </c>
      <c r="G78" s="17" t="s">
        <v>844</v>
      </c>
    </row>
    <row r="79" spans="2:7" ht="67.5" customHeight="1">
      <c r="B79" s="67" t="s">
        <v>477</v>
      </c>
      <c r="C79" s="269" t="s">
        <v>845</v>
      </c>
      <c r="D79" s="294">
        <v>200000</v>
      </c>
      <c r="E79" s="295" t="s">
        <v>554</v>
      </c>
      <c r="F79" s="287" t="s">
        <v>66</v>
      </c>
      <c r="G79" s="67" t="s">
        <v>846</v>
      </c>
    </row>
    <row r="80" spans="2:7" ht="66" customHeight="1">
      <c r="B80" s="67" t="s">
        <v>478</v>
      </c>
      <c r="C80" s="269" t="s">
        <v>749</v>
      </c>
      <c r="D80" s="294">
        <v>150000</v>
      </c>
      <c r="E80" s="298" t="s">
        <v>667</v>
      </c>
      <c r="F80" s="287" t="s">
        <v>66</v>
      </c>
      <c r="G80" s="17" t="s">
        <v>847</v>
      </c>
    </row>
    <row r="81" spans="2:7" ht="96">
      <c r="B81" s="67" t="s">
        <v>479</v>
      </c>
      <c r="C81" s="269" t="s">
        <v>750</v>
      </c>
      <c r="D81" s="294">
        <v>250000</v>
      </c>
      <c r="E81" s="295" t="s">
        <v>668</v>
      </c>
      <c r="F81" s="287" t="s">
        <v>66</v>
      </c>
      <c r="G81" s="17" t="s">
        <v>848</v>
      </c>
    </row>
    <row r="82" spans="2:7" ht="96">
      <c r="B82" s="67" t="s">
        <v>480</v>
      </c>
      <c r="C82" s="269" t="s">
        <v>751</v>
      </c>
      <c r="D82" s="297">
        <v>200000</v>
      </c>
      <c r="E82" s="304" t="s">
        <v>562</v>
      </c>
      <c r="F82" s="287" t="s">
        <v>66</v>
      </c>
      <c r="G82" s="17" t="s">
        <v>847</v>
      </c>
    </row>
    <row r="83" spans="2:7" ht="144">
      <c r="B83" s="67" t="s">
        <v>481</v>
      </c>
      <c r="C83" s="269" t="s">
        <v>849</v>
      </c>
      <c r="D83" s="294">
        <v>200000</v>
      </c>
      <c r="E83" s="295" t="s">
        <v>555</v>
      </c>
      <c r="F83" s="287" t="s">
        <v>66</v>
      </c>
      <c r="G83" s="17" t="s">
        <v>850</v>
      </c>
    </row>
    <row r="84" spans="2:7" ht="61.5" customHeight="1">
      <c r="B84" s="67" t="s">
        <v>482</v>
      </c>
      <c r="C84" s="269" t="s">
        <v>752</v>
      </c>
      <c r="D84" s="294">
        <v>200000</v>
      </c>
      <c r="E84" s="295" t="s">
        <v>556</v>
      </c>
      <c r="F84" s="287" t="s">
        <v>66</v>
      </c>
      <c r="G84" s="17" t="s">
        <v>851</v>
      </c>
    </row>
    <row r="85" spans="2:7" ht="96">
      <c r="B85" s="67" t="s">
        <v>483</v>
      </c>
      <c r="C85" s="269" t="s">
        <v>753</v>
      </c>
      <c r="D85" s="294">
        <v>150000</v>
      </c>
      <c r="E85" s="265" t="s">
        <v>590</v>
      </c>
      <c r="F85" s="287" t="s">
        <v>15</v>
      </c>
      <c r="G85" s="17" t="s">
        <v>852</v>
      </c>
    </row>
    <row r="86" spans="2:7" ht="48">
      <c r="B86" s="67" t="s">
        <v>484</v>
      </c>
      <c r="C86" s="269" t="s">
        <v>754</v>
      </c>
      <c r="D86" s="294">
        <v>200000</v>
      </c>
      <c r="E86" s="299" t="s">
        <v>571</v>
      </c>
      <c r="F86" s="287" t="s">
        <v>15</v>
      </c>
      <c r="G86" s="17" t="s">
        <v>853</v>
      </c>
    </row>
    <row r="87" spans="2:7" ht="73.5" customHeight="1">
      <c r="B87" s="67" t="s">
        <v>485</v>
      </c>
      <c r="C87" s="269" t="s">
        <v>854</v>
      </c>
      <c r="D87" s="294">
        <v>200000</v>
      </c>
      <c r="E87" s="302" t="s">
        <v>575</v>
      </c>
      <c r="F87" s="287" t="s">
        <v>15</v>
      </c>
      <c r="G87" s="67" t="s">
        <v>855</v>
      </c>
    </row>
    <row r="88" spans="2:7" ht="92.25" customHeight="1">
      <c r="B88" s="67" t="s">
        <v>486</v>
      </c>
      <c r="C88" s="269" t="s">
        <v>755</v>
      </c>
      <c r="D88" s="294">
        <v>200000</v>
      </c>
      <c r="E88" s="299" t="s">
        <v>596</v>
      </c>
      <c r="F88" s="287" t="s">
        <v>15</v>
      </c>
      <c r="G88" s="17" t="s">
        <v>856</v>
      </c>
    </row>
    <row r="89" spans="2:7" ht="120">
      <c r="B89" s="67" t="s">
        <v>487</v>
      </c>
      <c r="C89" s="269" t="s">
        <v>756</v>
      </c>
      <c r="D89" s="294">
        <v>120000</v>
      </c>
      <c r="E89" s="299" t="s">
        <v>572</v>
      </c>
      <c r="F89" s="287" t="s">
        <v>15</v>
      </c>
      <c r="G89" s="17" t="s">
        <v>857</v>
      </c>
    </row>
    <row r="90" spans="2:7" ht="72">
      <c r="B90" s="67" t="s">
        <v>488</v>
      </c>
      <c r="C90" s="269" t="s">
        <v>757</v>
      </c>
      <c r="D90" s="300">
        <v>100000</v>
      </c>
      <c r="E90" s="299" t="s">
        <v>669</v>
      </c>
      <c r="F90" s="287" t="s">
        <v>15</v>
      </c>
      <c r="G90" s="17" t="s">
        <v>858</v>
      </c>
    </row>
    <row r="91" spans="2:7" ht="45.75" customHeight="1">
      <c r="B91" s="67" t="s">
        <v>489</v>
      </c>
      <c r="C91" s="269" t="s">
        <v>591</v>
      </c>
      <c r="D91" s="300">
        <v>200000</v>
      </c>
      <c r="E91" s="295" t="s">
        <v>670</v>
      </c>
      <c r="F91" s="287" t="s">
        <v>15</v>
      </c>
      <c r="G91" s="17" t="s">
        <v>866</v>
      </c>
    </row>
    <row r="92" spans="2:7" ht="45" customHeight="1">
      <c r="B92" s="67" t="s">
        <v>490</v>
      </c>
      <c r="C92" s="269" t="s">
        <v>758</v>
      </c>
      <c r="D92" s="294">
        <v>200000</v>
      </c>
      <c r="E92" s="302" t="s">
        <v>597</v>
      </c>
      <c r="F92" s="287" t="s">
        <v>58</v>
      </c>
      <c r="G92" s="17" t="s">
        <v>814</v>
      </c>
    </row>
    <row r="93" spans="2:7" ht="120">
      <c r="B93" s="67" t="s">
        <v>698</v>
      </c>
      <c r="C93" s="269" t="s">
        <v>759</v>
      </c>
      <c r="D93" s="294">
        <v>150000</v>
      </c>
      <c r="E93" s="299" t="s">
        <v>598</v>
      </c>
      <c r="F93" s="287" t="s">
        <v>58</v>
      </c>
      <c r="G93" s="17" t="s">
        <v>814</v>
      </c>
    </row>
    <row r="94" spans="2:7" ht="120">
      <c r="B94" s="67" t="s">
        <v>699</v>
      </c>
      <c r="C94" s="269" t="s">
        <v>760</v>
      </c>
      <c r="D94" s="294">
        <v>250000</v>
      </c>
      <c r="E94" s="299" t="s">
        <v>600</v>
      </c>
      <c r="F94" s="287" t="s">
        <v>58</v>
      </c>
      <c r="G94" s="17" t="s">
        <v>814</v>
      </c>
    </row>
    <row r="95" spans="2:7" ht="82.5" customHeight="1">
      <c r="B95" s="67" t="s">
        <v>700</v>
      </c>
      <c r="C95" s="269" t="s">
        <v>911</v>
      </c>
      <c r="D95" s="294">
        <v>150000</v>
      </c>
      <c r="E95" s="299" t="s">
        <v>599</v>
      </c>
      <c r="F95" s="287" t="s">
        <v>58</v>
      </c>
      <c r="G95" s="17" t="s">
        <v>859</v>
      </c>
    </row>
    <row r="96" spans="2:7" ht="82.5" customHeight="1">
      <c r="B96" s="67" t="s">
        <v>701</v>
      </c>
      <c r="C96" s="269" t="s">
        <v>912</v>
      </c>
      <c r="D96" s="294">
        <v>150000</v>
      </c>
      <c r="E96" s="299" t="s">
        <v>601</v>
      </c>
      <c r="F96" s="287" t="s">
        <v>58</v>
      </c>
      <c r="G96" s="17" t="s">
        <v>860</v>
      </c>
    </row>
    <row r="97" spans="2:7" ht="72">
      <c r="B97" s="67" t="s">
        <v>702</v>
      </c>
      <c r="C97" s="296" t="s">
        <v>861</v>
      </c>
      <c r="D97" s="294">
        <v>300000</v>
      </c>
      <c r="E97" s="298" t="s">
        <v>649</v>
      </c>
      <c r="F97" s="287" t="s">
        <v>528</v>
      </c>
      <c r="G97" s="17" t="s">
        <v>862</v>
      </c>
    </row>
    <row r="98" spans="2:7" ht="55.5" customHeight="1">
      <c r="B98" s="67" t="s">
        <v>703</v>
      </c>
      <c r="C98" s="269" t="s">
        <v>863</v>
      </c>
      <c r="D98" s="294">
        <v>250000</v>
      </c>
      <c r="E98" s="298" t="s">
        <v>649</v>
      </c>
      <c r="F98" s="287" t="s">
        <v>528</v>
      </c>
      <c r="G98" s="17" t="s">
        <v>864</v>
      </c>
    </row>
    <row r="99" spans="2:7" ht="45.75" hidden="1" customHeight="1">
      <c r="B99" s="664" t="s">
        <v>433</v>
      </c>
      <c r="C99" s="664"/>
      <c r="D99" s="266">
        <f>SUM(D100:D105)</f>
        <v>1600000</v>
      </c>
      <c r="E99" s="267"/>
      <c r="F99" s="292"/>
      <c r="G99" s="313"/>
    </row>
    <row r="100" spans="2:7" ht="63" hidden="1" customHeight="1">
      <c r="B100" s="17" t="s">
        <v>52</v>
      </c>
      <c r="C100" s="269" t="s">
        <v>890</v>
      </c>
      <c r="D100" s="294">
        <v>200000</v>
      </c>
      <c r="E100" s="298" t="s">
        <v>533</v>
      </c>
      <c r="F100" s="287" t="s">
        <v>194</v>
      </c>
      <c r="G100" s="17" t="s">
        <v>865</v>
      </c>
    </row>
    <row r="101" spans="2:7" ht="72" hidden="1">
      <c r="B101" s="17" t="s">
        <v>55</v>
      </c>
      <c r="C101" s="269" t="s">
        <v>563</v>
      </c>
      <c r="D101" s="300">
        <v>300000</v>
      </c>
      <c r="E101" s="295" t="s">
        <v>906</v>
      </c>
      <c r="F101" s="287" t="s">
        <v>66</v>
      </c>
      <c r="G101" s="17" t="s">
        <v>866</v>
      </c>
    </row>
    <row r="102" spans="2:7" s="23" customFormat="1" ht="44.25" hidden="1" customHeight="1">
      <c r="B102" s="17" t="s">
        <v>59</v>
      </c>
      <c r="C102" s="269" t="s">
        <v>620</v>
      </c>
      <c r="D102" s="300">
        <v>200000</v>
      </c>
      <c r="E102" s="295" t="s">
        <v>621</v>
      </c>
      <c r="F102" s="287" t="s">
        <v>640</v>
      </c>
      <c r="G102" s="17" t="s">
        <v>866</v>
      </c>
    </row>
    <row r="103" spans="2:7" ht="72" hidden="1">
      <c r="B103" s="17" t="s">
        <v>62</v>
      </c>
      <c r="C103" s="269" t="s">
        <v>622</v>
      </c>
      <c r="D103" s="300">
        <v>150000</v>
      </c>
      <c r="E103" s="295" t="s">
        <v>623</v>
      </c>
      <c r="F103" s="287" t="s">
        <v>640</v>
      </c>
      <c r="G103" s="17" t="s">
        <v>866</v>
      </c>
    </row>
    <row r="104" spans="2:7" ht="70.5" hidden="1" customHeight="1">
      <c r="B104" s="17" t="s">
        <v>491</v>
      </c>
      <c r="C104" s="269" t="s">
        <v>624</v>
      </c>
      <c r="D104" s="294">
        <v>250000</v>
      </c>
      <c r="E104" s="295" t="s">
        <v>625</v>
      </c>
      <c r="F104" s="287" t="s">
        <v>640</v>
      </c>
      <c r="G104" s="17" t="s">
        <v>866</v>
      </c>
    </row>
    <row r="105" spans="2:7" ht="66.75" hidden="1" customHeight="1">
      <c r="B105" s="17" t="s">
        <v>492</v>
      </c>
      <c r="C105" s="269" t="s">
        <v>633</v>
      </c>
      <c r="D105" s="294">
        <v>500000</v>
      </c>
      <c r="E105" s="299" t="s">
        <v>425</v>
      </c>
      <c r="F105" s="287" t="s">
        <v>640</v>
      </c>
      <c r="G105" s="17" t="s">
        <v>866</v>
      </c>
    </row>
    <row r="106" spans="2:7" ht="24.75" hidden="1" customHeight="1">
      <c r="B106" s="664" t="s">
        <v>434</v>
      </c>
      <c r="C106" s="664"/>
      <c r="D106" s="268">
        <f>SUM(D107:D117)</f>
        <v>850000</v>
      </c>
      <c r="E106" s="267"/>
      <c r="F106" s="292"/>
      <c r="G106" s="313"/>
    </row>
    <row r="107" spans="2:7" ht="96" hidden="1">
      <c r="B107" s="67" t="s">
        <v>65</v>
      </c>
      <c r="C107" s="296" t="s">
        <v>867</v>
      </c>
      <c r="D107" s="294">
        <v>50000</v>
      </c>
      <c r="E107" s="265" t="s">
        <v>544</v>
      </c>
      <c r="F107" s="287" t="s">
        <v>543</v>
      </c>
      <c r="G107" s="67" t="s">
        <v>868</v>
      </c>
    </row>
    <row r="108" spans="2:7" ht="48.75" hidden="1" customHeight="1">
      <c r="B108" s="67" t="s">
        <v>67</v>
      </c>
      <c r="C108" s="296" t="s">
        <v>762</v>
      </c>
      <c r="D108" s="294">
        <v>50000</v>
      </c>
      <c r="E108" s="265" t="s">
        <v>671</v>
      </c>
      <c r="F108" s="287" t="s">
        <v>66</v>
      </c>
      <c r="G108" s="17" t="s">
        <v>844</v>
      </c>
    </row>
    <row r="109" spans="2:7" ht="120" hidden="1">
      <c r="B109" s="67" t="s">
        <v>70</v>
      </c>
      <c r="C109" s="269" t="s">
        <v>763</v>
      </c>
      <c r="D109" s="294">
        <v>50000</v>
      </c>
      <c r="E109" s="299" t="s">
        <v>567</v>
      </c>
      <c r="F109" s="287" t="s">
        <v>66</v>
      </c>
      <c r="G109" s="17" t="s">
        <v>831</v>
      </c>
    </row>
    <row r="110" spans="2:7" ht="84" hidden="1" customHeight="1">
      <c r="B110" s="67" t="s">
        <v>73</v>
      </c>
      <c r="C110" s="269" t="s">
        <v>764</v>
      </c>
      <c r="D110" s="294">
        <v>50000</v>
      </c>
      <c r="E110" s="299" t="s">
        <v>907</v>
      </c>
      <c r="F110" s="287" t="s">
        <v>66</v>
      </c>
      <c r="G110" s="17" t="s">
        <v>869</v>
      </c>
    </row>
    <row r="111" spans="2:7" ht="63" hidden="1" customHeight="1">
      <c r="B111" s="67" t="s">
        <v>493</v>
      </c>
      <c r="C111" s="269" t="s">
        <v>870</v>
      </c>
      <c r="D111" s="294">
        <v>150000</v>
      </c>
      <c r="E111" s="299" t="s">
        <v>908</v>
      </c>
      <c r="F111" s="287" t="s">
        <v>58</v>
      </c>
      <c r="G111" s="17" t="s">
        <v>871</v>
      </c>
    </row>
    <row r="112" spans="2:7" ht="63" hidden="1" customHeight="1">
      <c r="B112" s="67" t="s">
        <v>494</v>
      </c>
      <c r="C112" s="269" t="s">
        <v>765</v>
      </c>
      <c r="D112" s="294">
        <v>150000</v>
      </c>
      <c r="E112" s="299" t="s">
        <v>909</v>
      </c>
      <c r="F112" s="287" t="s">
        <v>58</v>
      </c>
      <c r="G112" s="17" t="s">
        <v>872</v>
      </c>
    </row>
    <row r="113" spans="2:7" ht="120" hidden="1">
      <c r="B113" s="67" t="s">
        <v>495</v>
      </c>
      <c r="C113" s="269" t="s">
        <v>766</v>
      </c>
      <c r="D113" s="294">
        <v>50000</v>
      </c>
      <c r="E113" s="265" t="s">
        <v>672</v>
      </c>
      <c r="F113" s="287" t="s">
        <v>640</v>
      </c>
      <c r="G113" s="17" t="s">
        <v>819</v>
      </c>
    </row>
    <row r="114" spans="2:7" ht="63.75" hidden="1" customHeight="1">
      <c r="B114" s="67" t="s">
        <v>496</v>
      </c>
      <c r="C114" s="269" t="s">
        <v>874</v>
      </c>
      <c r="D114" s="294">
        <v>50000</v>
      </c>
      <c r="E114" s="311" t="s">
        <v>638</v>
      </c>
      <c r="F114" s="287" t="s">
        <v>640</v>
      </c>
      <c r="G114" s="67" t="s">
        <v>875</v>
      </c>
    </row>
    <row r="115" spans="2:7" ht="120" hidden="1">
      <c r="B115" s="67" t="s">
        <v>497</v>
      </c>
      <c r="C115" s="269" t="s">
        <v>767</v>
      </c>
      <c r="D115" s="294">
        <v>50000</v>
      </c>
      <c r="E115" s="265" t="s">
        <v>628</v>
      </c>
      <c r="F115" s="287" t="s">
        <v>640</v>
      </c>
      <c r="G115" s="17" t="s">
        <v>873</v>
      </c>
    </row>
    <row r="116" spans="2:7" ht="67.5" hidden="1" customHeight="1">
      <c r="B116" s="67" t="s">
        <v>498</v>
      </c>
      <c r="C116" s="269" t="s">
        <v>876</v>
      </c>
      <c r="D116" s="294">
        <v>50000</v>
      </c>
      <c r="E116" s="299" t="s">
        <v>639</v>
      </c>
      <c r="F116" s="287" t="s">
        <v>640</v>
      </c>
      <c r="G116" s="17" t="s">
        <v>877</v>
      </c>
    </row>
    <row r="117" spans="2:7" ht="83.25" hidden="1" customHeight="1">
      <c r="B117" s="67" t="s">
        <v>499</v>
      </c>
      <c r="C117" s="269" t="s">
        <v>646</v>
      </c>
      <c r="D117" s="294">
        <v>150000</v>
      </c>
      <c r="E117" s="265" t="s">
        <v>910</v>
      </c>
      <c r="F117" s="302" t="s">
        <v>96</v>
      </c>
      <c r="G117" s="17" t="s">
        <v>866</v>
      </c>
    </row>
    <row r="118" spans="2:7" ht="44.25" hidden="1" customHeight="1">
      <c r="B118" s="664" t="s">
        <v>435</v>
      </c>
      <c r="C118" s="664"/>
      <c r="D118" s="268">
        <f>SUM(D119:D129)</f>
        <v>1900000</v>
      </c>
      <c r="E118" s="270"/>
      <c r="F118" s="292"/>
      <c r="G118" s="313"/>
    </row>
    <row r="119" spans="2:7" ht="120" hidden="1">
      <c r="B119" s="67" t="s">
        <v>75</v>
      </c>
      <c r="C119" s="296" t="s">
        <v>768</v>
      </c>
      <c r="D119" s="297">
        <v>200000</v>
      </c>
      <c r="E119" s="295" t="s">
        <v>171</v>
      </c>
      <c r="F119" s="287" t="s">
        <v>194</v>
      </c>
      <c r="G119" s="17" t="s">
        <v>878</v>
      </c>
    </row>
    <row r="120" spans="2:7" ht="47.25" hidden="1" customHeight="1">
      <c r="B120" s="67" t="s">
        <v>172</v>
      </c>
      <c r="C120" s="296" t="s">
        <v>769</v>
      </c>
      <c r="D120" s="297">
        <v>200000</v>
      </c>
      <c r="E120" s="295" t="s">
        <v>535</v>
      </c>
      <c r="F120" s="287" t="s">
        <v>194</v>
      </c>
      <c r="G120" s="17" t="s">
        <v>879</v>
      </c>
    </row>
    <row r="121" spans="2:7" ht="45.75" hidden="1" customHeight="1">
      <c r="B121" s="67" t="s">
        <v>78</v>
      </c>
      <c r="C121" s="296" t="s">
        <v>880</v>
      </c>
      <c r="D121" s="305">
        <v>200000</v>
      </c>
      <c r="E121" s="295" t="s">
        <v>544</v>
      </c>
      <c r="F121" s="287" t="s">
        <v>543</v>
      </c>
      <c r="G121" s="67" t="s">
        <v>881</v>
      </c>
    </row>
    <row r="122" spans="2:7" ht="110.25" hidden="1" customHeight="1">
      <c r="B122" s="67" t="s">
        <v>81</v>
      </c>
      <c r="C122" s="269" t="s">
        <v>770</v>
      </c>
      <c r="D122" s="294">
        <v>200000</v>
      </c>
      <c r="E122" s="299" t="s">
        <v>566</v>
      </c>
      <c r="F122" s="287" t="s">
        <v>66</v>
      </c>
      <c r="G122" s="17" t="s">
        <v>882</v>
      </c>
    </row>
    <row r="123" spans="2:7" ht="96" hidden="1">
      <c r="B123" s="67" t="s">
        <v>83</v>
      </c>
      <c r="C123" s="269" t="s">
        <v>884</v>
      </c>
      <c r="D123" s="294">
        <v>200000</v>
      </c>
      <c r="E123" s="299" t="s">
        <v>566</v>
      </c>
      <c r="F123" s="287" t="s">
        <v>66</v>
      </c>
      <c r="G123" s="17" t="s">
        <v>883</v>
      </c>
    </row>
    <row r="124" spans="2:7" ht="47.25" hidden="1" customHeight="1">
      <c r="B124" s="67" t="s">
        <v>190</v>
      </c>
      <c r="C124" s="269" t="s">
        <v>885</v>
      </c>
      <c r="D124" s="294">
        <v>200000</v>
      </c>
      <c r="E124" s="299" t="s">
        <v>566</v>
      </c>
      <c r="F124" s="287" t="s">
        <v>66</v>
      </c>
      <c r="G124" s="17" t="s">
        <v>805</v>
      </c>
    </row>
    <row r="125" spans="2:7" ht="63.75" hidden="1" customHeight="1">
      <c r="B125" s="67" t="s">
        <v>84</v>
      </c>
      <c r="C125" s="306" t="s">
        <v>604</v>
      </c>
      <c r="D125" s="294">
        <v>200000</v>
      </c>
      <c r="E125" s="287" t="s">
        <v>118</v>
      </c>
      <c r="F125" s="287" t="s">
        <v>58</v>
      </c>
      <c r="G125" s="17" t="s">
        <v>866</v>
      </c>
    </row>
    <row r="126" spans="2:7" ht="63" hidden="1" customHeight="1">
      <c r="B126" s="67" t="s">
        <v>87</v>
      </c>
      <c r="C126" s="269" t="s">
        <v>631</v>
      </c>
      <c r="D126" s="297">
        <v>100000</v>
      </c>
      <c r="E126" s="299" t="s">
        <v>629</v>
      </c>
      <c r="F126" s="287" t="s">
        <v>640</v>
      </c>
      <c r="G126" s="67" t="s">
        <v>886</v>
      </c>
    </row>
    <row r="127" spans="2:7" ht="96" hidden="1">
      <c r="B127" s="67" t="s">
        <v>90</v>
      </c>
      <c r="C127" s="269" t="s">
        <v>887</v>
      </c>
      <c r="D127" s="294">
        <v>100000</v>
      </c>
      <c r="E127" s="265" t="s">
        <v>630</v>
      </c>
      <c r="F127" s="287" t="s">
        <v>640</v>
      </c>
      <c r="G127" s="67" t="s">
        <v>886</v>
      </c>
    </row>
    <row r="128" spans="2:7" ht="96" hidden="1">
      <c r="B128" s="67" t="s">
        <v>93</v>
      </c>
      <c r="C128" s="269" t="s">
        <v>632</v>
      </c>
      <c r="D128" s="294">
        <v>100000</v>
      </c>
      <c r="E128" s="311" t="s">
        <v>627</v>
      </c>
      <c r="F128" s="287" t="s">
        <v>640</v>
      </c>
      <c r="G128" s="17" t="s">
        <v>888</v>
      </c>
    </row>
    <row r="129" spans="2:7" ht="64.5" hidden="1" customHeight="1">
      <c r="B129" s="67" t="s">
        <v>97</v>
      </c>
      <c r="C129" s="269" t="s">
        <v>771</v>
      </c>
      <c r="D129" s="297">
        <v>200000</v>
      </c>
      <c r="E129" s="265" t="s">
        <v>644</v>
      </c>
      <c r="F129" s="302" t="s">
        <v>96</v>
      </c>
      <c r="G129" s="17" t="s">
        <v>889</v>
      </c>
    </row>
    <row r="130" spans="2:7" hidden="1"/>
  </sheetData>
  <mergeCells count="9">
    <mergeCell ref="B106:C106"/>
    <mergeCell ref="B118:C118"/>
    <mergeCell ref="B68:F68"/>
    <mergeCell ref="B1:G1"/>
    <mergeCell ref="B4:C4"/>
    <mergeCell ref="B5:C5"/>
    <mergeCell ref="B6:C6"/>
    <mergeCell ref="B69:C69"/>
    <mergeCell ref="B99:C99"/>
  </mergeCells>
  <pageMargins left="0.35433070866141736" right="0.35433070866141736" top="0.78740157480314965" bottom="0.55118110236220474" header="0.31496062992125984" footer="0.31496062992125984"/>
  <pageSetup paperSize="9" scale="8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00000"/>
  </sheetPr>
  <dimension ref="B1:G136"/>
  <sheetViews>
    <sheetView view="pageBreakPreview" zoomScale="90" zoomScaleNormal="90" zoomScaleSheetLayoutView="90" workbookViewId="0">
      <selection activeCell="L11" sqref="L11"/>
    </sheetView>
  </sheetViews>
  <sheetFormatPr defaultColWidth="9" defaultRowHeight="24"/>
  <cols>
    <col min="1" max="1" width="1" style="43" customWidth="1"/>
    <col min="2" max="2" width="6.7109375" style="43" customWidth="1"/>
    <col min="3" max="3" width="53.140625" style="90" customWidth="1"/>
    <col min="4" max="4" width="0.42578125" style="272" hidden="1" customWidth="1"/>
    <col min="5" max="5" width="23.85546875" style="273" customWidth="1"/>
    <col min="6" max="6" width="21.7109375" style="110" customWidth="1"/>
    <col min="7" max="7" width="23" style="25" hidden="1" customWidth="1"/>
    <col min="8" max="16384" width="9" style="43"/>
  </cols>
  <sheetData>
    <row r="1" spans="2:7" s="308" customFormat="1" ht="117.75" customHeight="1">
      <c r="B1" s="645" t="s">
        <v>946</v>
      </c>
      <c r="C1" s="645"/>
      <c r="D1" s="645"/>
      <c r="E1" s="645"/>
      <c r="F1" s="645"/>
      <c r="G1" s="645"/>
    </row>
    <row r="2" spans="2:7" hidden="1">
      <c r="C2" s="254" t="s">
        <v>1</v>
      </c>
      <c r="D2" s="255" t="e">
        <f>SUM(D6+#REF!+#REF!+#REF!)</f>
        <v>#REF!</v>
      </c>
      <c r="E2" s="256">
        <v>38131800</v>
      </c>
      <c r="F2" s="316" t="e">
        <f>SUM(E2-D2)</f>
        <v>#REF!</v>
      </c>
    </row>
    <row r="3" spans="2:7" ht="30">
      <c r="B3" s="314" t="s">
        <v>2</v>
      </c>
      <c r="D3" s="255"/>
      <c r="E3" s="256"/>
      <c r="F3" s="289"/>
    </row>
    <row r="4" spans="2:7">
      <c r="B4" s="701" t="s">
        <v>3</v>
      </c>
      <c r="C4" s="701"/>
      <c r="D4" s="258" t="s">
        <v>4</v>
      </c>
      <c r="E4" s="259" t="s">
        <v>5</v>
      </c>
      <c r="F4" s="290" t="s">
        <v>6</v>
      </c>
      <c r="G4" s="293" t="s">
        <v>832</v>
      </c>
    </row>
    <row r="5" spans="2:7" ht="33.75" customHeight="1">
      <c r="B5" s="698" t="s">
        <v>932</v>
      </c>
      <c r="C5" s="699"/>
      <c r="D5" s="699"/>
      <c r="E5" s="699"/>
      <c r="F5" s="700"/>
      <c r="G5" s="317"/>
    </row>
    <row r="6" spans="2:7" hidden="1">
      <c r="B6" s="702" t="s">
        <v>1</v>
      </c>
      <c r="C6" s="703"/>
      <c r="D6" s="260">
        <f>SUM(D7+D70+D101+D111+D124)</f>
        <v>23135200</v>
      </c>
      <c r="E6" s="261"/>
      <c r="F6" s="291"/>
      <c r="G6" s="312"/>
    </row>
    <row r="7" spans="2:7" ht="51.75" customHeight="1">
      <c r="B7" s="705" t="s">
        <v>431</v>
      </c>
      <c r="C7" s="705"/>
      <c r="D7" s="321">
        <f>SUM(D8:D68)</f>
        <v>13015200</v>
      </c>
      <c r="E7" s="322"/>
      <c r="F7" s="221"/>
      <c r="G7" s="313"/>
    </row>
    <row r="8" spans="2:7" ht="41.25" customHeight="1">
      <c r="B8" s="67" t="s">
        <v>8</v>
      </c>
      <c r="C8" s="269" t="s">
        <v>712</v>
      </c>
      <c r="D8" s="271">
        <v>165200</v>
      </c>
      <c r="E8" s="287" t="s">
        <v>652</v>
      </c>
      <c r="F8" s="287" t="s">
        <v>194</v>
      </c>
      <c r="G8" s="17" t="s">
        <v>772</v>
      </c>
    </row>
    <row r="9" spans="2:7" ht="72">
      <c r="B9" s="67" t="s">
        <v>12</v>
      </c>
      <c r="C9" s="269" t="s">
        <v>778</v>
      </c>
      <c r="D9" s="294">
        <v>300000</v>
      </c>
      <c r="E9" s="295" t="s">
        <v>654</v>
      </c>
      <c r="F9" s="287" t="s">
        <v>194</v>
      </c>
      <c r="G9" s="17" t="s">
        <v>772</v>
      </c>
    </row>
    <row r="10" spans="2:7" ht="48">
      <c r="B10" s="67" t="s">
        <v>16</v>
      </c>
      <c r="C10" s="269" t="s">
        <v>537</v>
      </c>
      <c r="D10" s="294">
        <v>250000</v>
      </c>
      <c r="E10" s="287" t="s">
        <v>653</v>
      </c>
      <c r="F10" s="287" t="s">
        <v>194</v>
      </c>
      <c r="G10" s="17" t="s">
        <v>773</v>
      </c>
    </row>
    <row r="11" spans="2:7" ht="72">
      <c r="B11" s="67" t="s">
        <v>19</v>
      </c>
      <c r="C11" s="296" t="s">
        <v>713</v>
      </c>
      <c r="D11" s="297">
        <v>200000</v>
      </c>
      <c r="E11" s="298" t="s">
        <v>534</v>
      </c>
      <c r="F11" s="287" t="s">
        <v>194</v>
      </c>
      <c r="G11" s="17" t="s">
        <v>777</v>
      </c>
    </row>
    <row r="12" spans="2:7" ht="48">
      <c r="B12" s="67" t="s">
        <v>22</v>
      </c>
      <c r="C12" s="269" t="s">
        <v>779</v>
      </c>
      <c r="D12" s="294">
        <v>300000</v>
      </c>
      <c r="E12" s="299" t="s">
        <v>651</v>
      </c>
      <c r="F12" s="287" t="s">
        <v>194</v>
      </c>
      <c r="G12" s="17" t="s">
        <v>774</v>
      </c>
    </row>
    <row r="13" spans="2:7" ht="69.75" customHeight="1">
      <c r="B13" s="67" t="s">
        <v>25</v>
      </c>
      <c r="C13" s="269" t="s">
        <v>714</v>
      </c>
      <c r="D13" s="300">
        <v>300000</v>
      </c>
      <c r="E13" s="295" t="s">
        <v>650</v>
      </c>
      <c r="F13" s="287" t="s">
        <v>194</v>
      </c>
      <c r="G13" s="17" t="s">
        <v>780</v>
      </c>
    </row>
    <row r="14" spans="2:7" ht="42" customHeight="1">
      <c r="B14" s="67" t="s">
        <v>169</v>
      </c>
      <c r="C14" s="269" t="s">
        <v>715</v>
      </c>
      <c r="D14" s="300">
        <v>250000</v>
      </c>
      <c r="E14" s="287" t="s">
        <v>544</v>
      </c>
      <c r="F14" s="287" t="s">
        <v>543</v>
      </c>
      <c r="G14" s="17" t="s">
        <v>781</v>
      </c>
    </row>
    <row r="15" spans="2:7" ht="63.75" customHeight="1">
      <c r="B15" s="67" t="s">
        <v>441</v>
      </c>
      <c r="C15" s="269" t="s">
        <v>782</v>
      </c>
      <c r="D15" s="300">
        <v>200000</v>
      </c>
      <c r="E15" s="295" t="s">
        <v>547</v>
      </c>
      <c r="F15" s="287" t="s">
        <v>543</v>
      </c>
      <c r="G15" s="17" t="s">
        <v>781</v>
      </c>
    </row>
    <row r="16" spans="2:7" ht="46.5" customHeight="1">
      <c r="B16" s="67" t="s">
        <v>442</v>
      </c>
      <c r="C16" s="269" t="s">
        <v>783</v>
      </c>
      <c r="D16" s="300">
        <v>250000</v>
      </c>
      <c r="E16" s="287" t="s">
        <v>36</v>
      </c>
      <c r="F16" s="287" t="s">
        <v>543</v>
      </c>
      <c r="G16" s="17" t="s">
        <v>775</v>
      </c>
    </row>
    <row r="17" spans="2:7" ht="42" customHeight="1">
      <c r="B17" s="67" t="s">
        <v>443</v>
      </c>
      <c r="C17" s="269" t="s">
        <v>716</v>
      </c>
      <c r="D17" s="300">
        <v>200000</v>
      </c>
      <c r="E17" s="295" t="s">
        <v>544</v>
      </c>
      <c r="F17" s="287" t="s">
        <v>543</v>
      </c>
      <c r="G17" s="17" t="s">
        <v>775</v>
      </c>
    </row>
    <row r="18" spans="2:7" ht="23.25" customHeight="1">
      <c r="B18" s="67" t="s">
        <v>444</v>
      </c>
      <c r="C18" s="269" t="s">
        <v>784</v>
      </c>
      <c r="D18" s="300">
        <v>200000</v>
      </c>
      <c r="E18" s="295" t="s">
        <v>86</v>
      </c>
      <c r="F18" s="287" t="s">
        <v>543</v>
      </c>
      <c r="G18" s="17" t="s">
        <v>776</v>
      </c>
    </row>
    <row r="19" spans="2:7" ht="66.75" customHeight="1">
      <c r="B19" s="67" t="s">
        <v>445</v>
      </c>
      <c r="C19" s="269" t="s">
        <v>548</v>
      </c>
      <c r="D19" s="297">
        <v>300000</v>
      </c>
      <c r="E19" s="298" t="s">
        <v>40</v>
      </c>
      <c r="F19" s="287" t="s">
        <v>543</v>
      </c>
      <c r="G19" s="17" t="s">
        <v>866</v>
      </c>
    </row>
    <row r="20" spans="2:7" ht="84" customHeight="1">
      <c r="B20" s="67" t="s">
        <v>446</v>
      </c>
      <c r="C20" s="269" t="s">
        <v>717</v>
      </c>
      <c r="D20" s="300">
        <v>250000</v>
      </c>
      <c r="E20" s="295" t="s">
        <v>549</v>
      </c>
      <c r="F20" s="287" t="s">
        <v>550</v>
      </c>
      <c r="G20" s="17" t="s">
        <v>785</v>
      </c>
    </row>
    <row r="21" spans="2:7" ht="42.75" customHeight="1">
      <c r="B21" s="67" t="s">
        <v>447</v>
      </c>
      <c r="C21" s="269" t="s">
        <v>552</v>
      </c>
      <c r="D21" s="297">
        <v>200000</v>
      </c>
      <c r="E21" s="287" t="s">
        <v>655</v>
      </c>
      <c r="F21" s="287" t="s">
        <v>550</v>
      </c>
      <c r="G21" s="17" t="s">
        <v>786</v>
      </c>
    </row>
    <row r="22" spans="2:7" ht="48">
      <c r="B22" s="67" t="s">
        <v>448</v>
      </c>
      <c r="C22" s="269" t="s">
        <v>718</v>
      </c>
      <c r="D22" s="297">
        <v>100000</v>
      </c>
      <c r="E22" s="287" t="s">
        <v>553</v>
      </c>
      <c r="F22" s="287" t="s">
        <v>550</v>
      </c>
      <c r="G22" s="17" t="s">
        <v>785</v>
      </c>
    </row>
    <row r="23" spans="2:7" ht="87" customHeight="1">
      <c r="B23" s="67" t="s">
        <v>449</v>
      </c>
      <c r="C23" s="269" t="s">
        <v>557</v>
      </c>
      <c r="D23" s="297">
        <v>200000</v>
      </c>
      <c r="E23" s="287" t="s">
        <v>656</v>
      </c>
      <c r="F23" s="287" t="s">
        <v>550</v>
      </c>
      <c r="G23" s="67" t="s">
        <v>787</v>
      </c>
    </row>
    <row r="24" spans="2:7" ht="42.75" customHeight="1">
      <c r="B24" s="67" t="s">
        <v>450</v>
      </c>
      <c r="C24" s="269" t="s">
        <v>788</v>
      </c>
      <c r="D24" s="297">
        <v>300000</v>
      </c>
      <c r="E24" s="295" t="s">
        <v>565</v>
      </c>
      <c r="F24" s="287" t="s">
        <v>550</v>
      </c>
      <c r="G24" s="67" t="s">
        <v>789</v>
      </c>
    </row>
    <row r="25" spans="2:7" ht="44.25" customHeight="1">
      <c r="B25" s="67" t="s">
        <v>451</v>
      </c>
      <c r="C25" s="269" t="s">
        <v>719</v>
      </c>
      <c r="D25" s="300">
        <v>200000</v>
      </c>
      <c r="E25" s="295" t="s">
        <v>570</v>
      </c>
      <c r="F25" s="287" t="s">
        <v>15</v>
      </c>
      <c r="G25" s="17" t="s">
        <v>790</v>
      </c>
    </row>
    <row r="26" spans="2:7" ht="26.25" customHeight="1">
      <c r="B26" s="67" t="s">
        <v>452</v>
      </c>
      <c r="C26" s="269" t="s">
        <v>720</v>
      </c>
      <c r="D26" s="300">
        <v>100000</v>
      </c>
      <c r="E26" s="302" t="s">
        <v>574</v>
      </c>
      <c r="F26" s="287" t="s">
        <v>15</v>
      </c>
      <c r="G26" s="17" t="s">
        <v>791</v>
      </c>
    </row>
    <row r="27" spans="2:7" ht="24" customHeight="1">
      <c r="B27" s="67" t="s">
        <v>453</v>
      </c>
      <c r="C27" s="269" t="s">
        <v>792</v>
      </c>
      <c r="D27" s="300">
        <v>200000</v>
      </c>
      <c r="E27" s="295" t="s">
        <v>659</v>
      </c>
      <c r="F27" s="287" t="s">
        <v>15</v>
      </c>
      <c r="G27" s="67" t="s">
        <v>793</v>
      </c>
    </row>
    <row r="28" spans="2:7" ht="42" customHeight="1">
      <c r="B28" s="67" t="s">
        <v>454</v>
      </c>
      <c r="C28" s="269" t="s">
        <v>794</v>
      </c>
      <c r="D28" s="300">
        <v>150000</v>
      </c>
      <c r="E28" s="309" t="s">
        <v>891</v>
      </c>
      <c r="F28" s="287" t="s">
        <v>15</v>
      </c>
      <c r="G28" s="67" t="s">
        <v>795</v>
      </c>
    </row>
    <row r="29" spans="2:7" ht="84" customHeight="1">
      <c r="B29" s="67" t="s">
        <v>455</v>
      </c>
      <c r="C29" s="269" t="s">
        <v>797</v>
      </c>
      <c r="D29" s="300">
        <v>150000</v>
      </c>
      <c r="E29" s="295" t="s">
        <v>578</v>
      </c>
      <c r="F29" s="287" t="s">
        <v>15</v>
      </c>
      <c r="G29" s="17" t="s">
        <v>798</v>
      </c>
    </row>
    <row r="30" spans="2:7" ht="45" customHeight="1">
      <c r="B30" s="67" t="s">
        <v>456</v>
      </c>
      <c r="C30" s="269" t="s">
        <v>721</v>
      </c>
      <c r="D30" s="300">
        <v>150000</v>
      </c>
      <c r="E30" s="295" t="s">
        <v>585</v>
      </c>
      <c r="F30" s="287" t="s">
        <v>15</v>
      </c>
      <c r="G30" s="17" t="s">
        <v>796</v>
      </c>
    </row>
    <row r="31" spans="2:7" ht="24" customHeight="1">
      <c r="B31" s="67" t="s">
        <v>457</v>
      </c>
      <c r="C31" s="269" t="s">
        <v>799</v>
      </c>
      <c r="D31" s="300">
        <v>200000</v>
      </c>
      <c r="E31" s="287" t="s">
        <v>658</v>
      </c>
      <c r="F31" s="287" t="s">
        <v>15</v>
      </c>
      <c r="G31" s="67" t="s">
        <v>800</v>
      </c>
    </row>
    <row r="32" spans="2:7" ht="27.75" customHeight="1">
      <c r="B32" s="67" t="s">
        <v>458</v>
      </c>
      <c r="C32" s="269" t="s">
        <v>573</v>
      </c>
      <c r="D32" s="300">
        <v>200000</v>
      </c>
      <c r="E32" s="302" t="s">
        <v>657</v>
      </c>
      <c r="F32" s="287" t="s">
        <v>15</v>
      </c>
      <c r="G32" s="17" t="s">
        <v>857</v>
      </c>
    </row>
    <row r="33" spans="2:7" ht="42" customHeight="1">
      <c r="B33" s="67" t="s">
        <v>459</v>
      </c>
      <c r="C33" s="269" t="s">
        <v>576</v>
      </c>
      <c r="D33" s="300">
        <v>100000</v>
      </c>
      <c r="E33" s="295" t="s">
        <v>577</v>
      </c>
      <c r="F33" s="287" t="s">
        <v>15</v>
      </c>
      <c r="G33" s="17" t="s">
        <v>801</v>
      </c>
    </row>
    <row r="34" spans="2:7" ht="42.75" customHeight="1">
      <c r="B34" s="67" t="s">
        <v>460</v>
      </c>
      <c r="C34" s="269" t="s">
        <v>722</v>
      </c>
      <c r="D34" s="300">
        <v>200000</v>
      </c>
      <c r="E34" s="310" t="s">
        <v>582</v>
      </c>
      <c r="F34" s="287" t="s">
        <v>15</v>
      </c>
      <c r="G34" s="17" t="s">
        <v>802</v>
      </c>
    </row>
    <row r="35" spans="2:7" ht="65.25" customHeight="1">
      <c r="B35" s="67" t="s">
        <v>461</v>
      </c>
      <c r="C35" s="269" t="s">
        <v>583</v>
      </c>
      <c r="D35" s="300">
        <v>250000</v>
      </c>
      <c r="E35" s="295" t="s">
        <v>92</v>
      </c>
      <c r="F35" s="287" t="s">
        <v>15</v>
      </c>
      <c r="G35" s="67" t="s">
        <v>803</v>
      </c>
    </row>
    <row r="36" spans="2:7" ht="45" customHeight="1">
      <c r="B36" s="67" t="s">
        <v>462</v>
      </c>
      <c r="C36" s="269" t="s">
        <v>936</v>
      </c>
      <c r="D36" s="300">
        <v>150000</v>
      </c>
      <c r="E36" s="295" t="s">
        <v>661</v>
      </c>
      <c r="F36" s="287" t="s">
        <v>15</v>
      </c>
      <c r="G36" s="17" t="s">
        <v>801</v>
      </c>
    </row>
    <row r="37" spans="2:7" ht="61.5" customHeight="1">
      <c r="B37" s="67" t="s">
        <v>463</v>
      </c>
      <c r="C37" s="269" t="s">
        <v>584</v>
      </c>
      <c r="D37" s="300">
        <v>150000</v>
      </c>
      <c r="E37" s="295" t="s">
        <v>660</v>
      </c>
      <c r="F37" s="287" t="s">
        <v>15</v>
      </c>
      <c r="G37" s="17" t="s">
        <v>866</v>
      </c>
    </row>
    <row r="38" spans="2:7" ht="28.5" customHeight="1">
      <c r="B38" s="698" t="s">
        <v>947</v>
      </c>
      <c r="C38" s="699"/>
      <c r="D38" s="699"/>
      <c r="E38" s="699"/>
      <c r="F38" s="700"/>
      <c r="G38" s="317"/>
    </row>
    <row r="39" spans="2:7" ht="61.5" customHeight="1">
      <c r="B39" s="67" t="s">
        <v>464</v>
      </c>
      <c r="C39" s="269" t="s">
        <v>724</v>
      </c>
      <c r="D39" s="294">
        <v>200000</v>
      </c>
      <c r="E39" s="287" t="s">
        <v>894</v>
      </c>
      <c r="F39" s="287" t="s">
        <v>58</v>
      </c>
      <c r="G39" s="67" t="s">
        <v>804</v>
      </c>
    </row>
    <row r="40" spans="2:7" ht="63" customHeight="1">
      <c r="B40" s="67" t="s">
        <v>465</v>
      </c>
      <c r="C40" s="269" t="s">
        <v>725</v>
      </c>
      <c r="D40" s="294">
        <v>250000</v>
      </c>
      <c r="E40" s="309" t="s">
        <v>893</v>
      </c>
      <c r="F40" s="287" t="s">
        <v>58</v>
      </c>
      <c r="G40" s="17" t="s">
        <v>805</v>
      </c>
    </row>
    <row r="41" spans="2:7" ht="64.5" customHeight="1">
      <c r="B41" s="67" t="s">
        <v>466</v>
      </c>
      <c r="C41" s="269" t="s">
        <v>726</v>
      </c>
      <c r="D41" s="294">
        <v>200000</v>
      </c>
      <c r="E41" s="302" t="s">
        <v>892</v>
      </c>
      <c r="F41" s="287" t="s">
        <v>58</v>
      </c>
      <c r="G41" s="17" t="s">
        <v>806</v>
      </c>
    </row>
    <row r="42" spans="2:7" ht="45.75" customHeight="1">
      <c r="B42" s="67" t="s">
        <v>467</v>
      </c>
      <c r="C42" s="269" t="s">
        <v>727</v>
      </c>
      <c r="D42" s="294">
        <v>150000</v>
      </c>
      <c r="E42" s="287" t="s">
        <v>895</v>
      </c>
      <c r="F42" s="287" t="s">
        <v>58</v>
      </c>
      <c r="G42" s="17" t="s">
        <v>807</v>
      </c>
    </row>
    <row r="43" spans="2:7" ht="83.25" customHeight="1">
      <c r="B43" s="67" t="s">
        <v>468</v>
      </c>
      <c r="C43" s="269" t="s">
        <v>728</v>
      </c>
      <c r="D43" s="294">
        <v>400000</v>
      </c>
      <c r="E43" s="287" t="s">
        <v>896</v>
      </c>
      <c r="F43" s="287" t="s">
        <v>58</v>
      </c>
      <c r="G43" s="17" t="s">
        <v>808</v>
      </c>
    </row>
    <row r="44" spans="2:7" ht="41.25" customHeight="1">
      <c r="B44" s="67" t="s">
        <v>469</v>
      </c>
      <c r="C44" s="269" t="s">
        <v>729</v>
      </c>
      <c r="D44" s="294">
        <v>150000</v>
      </c>
      <c r="E44" s="287" t="s">
        <v>897</v>
      </c>
      <c r="F44" s="287" t="s">
        <v>58</v>
      </c>
      <c r="G44" s="17" t="s">
        <v>809</v>
      </c>
    </row>
    <row r="45" spans="2:7" ht="83.25" customHeight="1">
      <c r="B45" s="67" t="s">
        <v>470</v>
      </c>
      <c r="C45" s="269" t="s">
        <v>730</v>
      </c>
      <c r="D45" s="297">
        <v>400000</v>
      </c>
      <c r="E45" s="287" t="s">
        <v>709</v>
      </c>
      <c r="F45" s="287" t="s">
        <v>58</v>
      </c>
      <c r="G45" s="17" t="s">
        <v>810</v>
      </c>
    </row>
    <row r="46" spans="2:7" ht="44.25" customHeight="1">
      <c r="B46" s="67" t="s">
        <v>471</v>
      </c>
      <c r="C46" s="269" t="s">
        <v>811</v>
      </c>
      <c r="D46" s="294">
        <v>300000</v>
      </c>
      <c r="E46" s="287" t="s">
        <v>898</v>
      </c>
      <c r="F46" s="287" t="s">
        <v>58</v>
      </c>
      <c r="G46" s="17" t="s">
        <v>810</v>
      </c>
    </row>
    <row r="47" spans="2:7" ht="63" customHeight="1">
      <c r="B47" s="67" t="s">
        <v>472</v>
      </c>
      <c r="C47" s="269" t="s">
        <v>731</v>
      </c>
      <c r="D47" s="294">
        <v>200000</v>
      </c>
      <c r="E47" s="287" t="s">
        <v>899</v>
      </c>
      <c r="F47" s="287" t="s">
        <v>58</v>
      </c>
      <c r="G47" s="17" t="s">
        <v>812</v>
      </c>
    </row>
    <row r="48" spans="2:7" ht="83.25" customHeight="1">
      <c r="B48" s="67" t="s">
        <v>473</v>
      </c>
      <c r="C48" s="269" t="s">
        <v>732</v>
      </c>
      <c r="D48" s="297">
        <v>250000</v>
      </c>
      <c r="E48" s="287" t="s">
        <v>708</v>
      </c>
      <c r="F48" s="287" t="s">
        <v>58</v>
      </c>
      <c r="G48" s="17" t="s">
        <v>813</v>
      </c>
    </row>
    <row r="49" spans="2:7" ht="61.5" customHeight="1">
      <c r="B49" s="67" t="s">
        <v>474</v>
      </c>
      <c r="C49" s="269" t="s">
        <v>733</v>
      </c>
      <c r="D49" s="294">
        <v>200000</v>
      </c>
      <c r="E49" s="287" t="s">
        <v>900</v>
      </c>
      <c r="F49" s="287" t="s">
        <v>58</v>
      </c>
      <c r="G49" s="17" t="s">
        <v>813</v>
      </c>
    </row>
    <row r="50" spans="2:7" ht="63.75" customHeight="1">
      <c r="B50" s="67" t="s">
        <v>475</v>
      </c>
      <c r="C50" s="269" t="s">
        <v>734</v>
      </c>
      <c r="D50" s="294">
        <v>200000</v>
      </c>
      <c r="E50" s="287" t="s">
        <v>901</v>
      </c>
      <c r="F50" s="287" t="s">
        <v>58</v>
      </c>
      <c r="G50" s="17" t="s">
        <v>813</v>
      </c>
    </row>
    <row r="51" spans="2:7" ht="63" customHeight="1">
      <c r="B51" s="67" t="s">
        <v>476</v>
      </c>
      <c r="C51" s="269" t="s">
        <v>735</v>
      </c>
      <c r="D51" s="294">
        <v>200000</v>
      </c>
      <c r="E51" s="287" t="s">
        <v>902</v>
      </c>
      <c r="F51" s="287" t="s">
        <v>58</v>
      </c>
      <c r="G51" s="17" t="s">
        <v>814</v>
      </c>
    </row>
    <row r="52" spans="2:7" ht="63" customHeight="1">
      <c r="B52" s="67" t="s">
        <v>522</v>
      </c>
      <c r="C52" s="269" t="s">
        <v>736</v>
      </c>
      <c r="D52" s="294">
        <v>200000</v>
      </c>
      <c r="E52" s="287" t="s">
        <v>903</v>
      </c>
      <c r="F52" s="287" t="s">
        <v>58</v>
      </c>
      <c r="G52" s="17" t="s">
        <v>814</v>
      </c>
    </row>
    <row r="53" spans="2:7" ht="72">
      <c r="B53" s="67" t="s">
        <v>681</v>
      </c>
      <c r="C53" s="269" t="s">
        <v>737</v>
      </c>
      <c r="D53" s="294">
        <v>150000</v>
      </c>
      <c r="E53" s="287" t="s">
        <v>904</v>
      </c>
      <c r="F53" s="287" t="s">
        <v>58</v>
      </c>
      <c r="G53" s="17" t="s">
        <v>815</v>
      </c>
    </row>
    <row r="54" spans="2:7" ht="72">
      <c r="B54" s="67" t="s">
        <v>682</v>
      </c>
      <c r="C54" s="269" t="s">
        <v>711</v>
      </c>
      <c r="D54" s="297">
        <v>300000</v>
      </c>
      <c r="E54" s="287" t="s">
        <v>710</v>
      </c>
      <c r="F54" s="287" t="s">
        <v>58</v>
      </c>
      <c r="G54" s="17" t="s">
        <v>866</v>
      </c>
    </row>
    <row r="55" spans="2:7" ht="48">
      <c r="B55" s="67" t="s">
        <v>683</v>
      </c>
      <c r="C55" s="269" t="s">
        <v>738</v>
      </c>
      <c r="D55" s="294">
        <v>150000</v>
      </c>
      <c r="E55" s="287" t="s">
        <v>610</v>
      </c>
      <c r="F55" s="287" t="s">
        <v>640</v>
      </c>
      <c r="G55" s="17" t="s">
        <v>816</v>
      </c>
    </row>
    <row r="56" spans="2:7" ht="44.25" customHeight="1">
      <c r="B56" s="67" t="s">
        <v>684</v>
      </c>
      <c r="C56" s="269" t="s">
        <v>817</v>
      </c>
      <c r="D56" s="294">
        <v>150000</v>
      </c>
      <c r="E56" s="287" t="s">
        <v>663</v>
      </c>
      <c r="F56" s="287" t="s">
        <v>640</v>
      </c>
      <c r="G56" s="17" t="s">
        <v>818</v>
      </c>
    </row>
    <row r="57" spans="2:7" ht="66" customHeight="1">
      <c r="B57" s="67" t="s">
        <v>685</v>
      </c>
      <c r="C57" s="269" t="s">
        <v>739</v>
      </c>
      <c r="D57" s="294">
        <v>250000</v>
      </c>
      <c r="E57" s="287" t="s">
        <v>613</v>
      </c>
      <c r="F57" s="287" t="s">
        <v>640</v>
      </c>
      <c r="G57" s="17" t="s">
        <v>819</v>
      </c>
    </row>
    <row r="58" spans="2:7" ht="48">
      <c r="B58" s="67" t="s">
        <v>686</v>
      </c>
      <c r="C58" s="269" t="s">
        <v>611</v>
      </c>
      <c r="D58" s="294">
        <v>200000</v>
      </c>
      <c r="E58" s="287" t="s">
        <v>612</v>
      </c>
      <c r="F58" s="287" t="s">
        <v>640</v>
      </c>
      <c r="G58" s="17" t="s">
        <v>866</v>
      </c>
    </row>
    <row r="59" spans="2:7" ht="48">
      <c r="B59" s="67" t="s">
        <v>687</v>
      </c>
      <c r="C59" s="269" t="s">
        <v>740</v>
      </c>
      <c r="D59" s="294">
        <v>200000</v>
      </c>
      <c r="E59" s="287" t="s">
        <v>643</v>
      </c>
      <c r="F59" s="302" t="s">
        <v>96</v>
      </c>
      <c r="G59" s="17" t="s">
        <v>820</v>
      </c>
    </row>
    <row r="60" spans="2:7" ht="42.75" customHeight="1">
      <c r="B60" s="67" t="s">
        <v>688</v>
      </c>
      <c r="C60" s="269" t="s">
        <v>647</v>
      </c>
      <c r="D60" s="297">
        <v>200000</v>
      </c>
      <c r="E60" s="287" t="s">
        <v>648</v>
      </c>
      <c r="F60" s="302" t="s">
        <v>96</v>
      </c>
      <c r="G60" s="67" t="s">
        <v>834</v>
      </c>
    </row>
    <row r="61" spans="2:7" ht="22.5" customHeight="1">
      <c r="B61" s="67" t="s">
        <v>689</v>
      </c>
      <c r="C61" s="269" t="s">
        <v>821</v>
      </c>
      <c r="D61" s="294">
        <v>150000</v>
      </c>
      <c r="E61" s="287" t="s">
        <v>645</v>
      </c>
      <c r="F61" s="302" t="s">
        <v>96</v>
      </c>
      <c r="G61" s="17" t="s">
        <v>822</v>
      </c>
    </row>
    <row r="62" spans="2:7" ht="42" customHeight="1">
      <c r="B62" s="67" t="s">
        <v>690</v>
      </c>
      <c r="C62" s="296" t="s">
        <v>823</v>
      </c>
      <c r="D62" s="294">
        <v>350000</v>
      </c>
      <c r="E62" s="298" t="s">
        <v>905</v>
      </c>
      <c r="F62" s="287" t="s">
        <v>523</v>
      </c>
      <c r="G62" s="67" t="s">
        <v>810</v>
      </c>
    </row>
    <row r="63" spans="2:7">
      <c r="B63" s="67" t="s">
        <v>691</v>
      </c>
      <c r="C63" s="269" t="s">
        <v>824</v>
      </c>
      <c r="D63" s="294">
        <v>200000</v>
      </c>
      <c r="E63" s="298" t="s">
        <v>649</v>
      </c>
      <c r="F63" s="287" t="s">
        <v>528</v>
      </c>
      <c r="G63" s="17" t="s">
        <v>825</v>
      </c>
    </row>
    <row r="64" spans="2:7" ht="72">
      <c r="B64" s="67" t="s">
        <v>692</v>
      </c>
      <c r="C64" s="269" t="s">
        <v>937</v>
      </c>
      <c r="D64" s="294">
        <v>600000</v>
      </c>
      <c r="E64" s="287" t="s">
        <v>125</v>
      </c>
      <c r="F64" s="287" t="s">
        <v>607</v>
      </c>
      <c r="G64" s="67" t="s">
        <v>810</v>
      </c>
    </row>
    <row r="65" spans="2:7" ht="62.25" customHeight="1">
      <c r="B65" s="67" t="s">
        <v>693</v>
      </c>
      <c r="C65" s="269" t="s">
        <v>741</v>
      </c>
      <c r="D65" s="294">
        <v>250000</v>
      </c>
      <c r="E65" s="287" t="s">
        <v>605</v>
      </c>
      <c r="F65" s="287" t="s">
        <v>607</v>
      </c>
      <c r="G65" s="17" t="s">
        <v>828</v>
      </c>
    </row>
    <row r="66" spans="2:7" ht="48">
      <c r="B66" s="67" t="s">
        <v>694</v>
      </c>
      <c r="C66" s="27" t="s">
        <v>829</v>
      </c>
      <c r="D66" s="294">
        <v>100000</v>
      </c>
      <c r="E66" s="287" t="s">
        <v>662</v>
      </c>
      <c r="F66" s="303" t="s">
        <v>607</v>
      </c>
      <c r="G66" s="67" t="s">
        <v>830</v>
      </c>
    </row>
    <row r="67" spans="2:7" ht="43.5" customHeight="1">
      <c r="B67" s="67" t="s">
        <v>695</v>
      </c>
      <c r="C67" s="269" t="s">
        <v>742</v>
      </c>
      <c r="D67" s="294">
        <v>100000</v>
      </c>
      <c r="E67" s="287" t="s">
        <v>606</v>
      </c>
      <c r="F67" s="303" t="s">
        <v>607</v>
      </c>
      <c r="G67" s="17" t="s">
        <v>831</v>
      </c>
    </row>
    <row r="68" spans="2:7" ht="80.25" customHeight="1">
      <c r="B68" s="67" t="s">
        <v>696</v>
      </c>
      <c r="C68" s="269" t="s">
        <v>531</v>
      </c>
      <c r="D68" s="294">
        <v>200000</v>
      </c>
      <c r="E68" s="295" t="s">
        <v>532</v>
      </c>
      <c r="F68" s="287" t="s">
        <v>530</v>
      </c>
      <c r="G68" s="17" t="s">
        <v>814</v>
      </c>
    </row>
    <row r="69" spans="2:7" ht="33.75" hidden="1" customHeight="1">
      <c r="B69" s="707" t="s">
        <v>931</v>
      </c>
      <c r="C69" s="708"/>
      <c r="D69" s="708"/>
      <c r="E69" s="708"/>
      <c r="F69" s="709"/>
      <c r="G69" s="317"/>
    </row>
    <row r="70" spans="2:7" ht="48.75" hidden="1" customHeight="1">
      <c r="B70" s="706" t="s">
        <v>432</v>
      </c>
      <c r="C70" s="706"/>
      <c r="D70" s="318">
        <f>SUM(D71:D99)</f>
        <v>5770000</v>
      </c>
      <c r="E70" s="319"/>
      <c r="F70" s="320"/>
      <c r="G70" s="313"/>
    </row>
    <row r="71" spans="2:7" ht="72" hidden="1">
      <c r="B71" s="67" t="s">
        <v>29</v>
      </c>
      <c r="C71" s="296" t="s">
        <v>743</v>
      </c>
      <c r="D71" s="294">
        <v>250000</v>
      </c>
      <c r="E71" s="287" t="s">
        <v>538</v>
      </c>
      <c r="F71" s="287" t="s">
        <v>194</v>
      </c>
      <c r="G71" s="17" t="s">
        <v>835</v>
      </c>
    </row>
    <row r="72" spans="2:7" ht="72" hidden="1">
      <c r="B72" s="67" t="s">
        <v>31</v>
      </c>
      <c r="C72" s="296" t="s">
        <v>744</v>
      </c>
      <c r="D72" s="294">
        <v>200000</v>
      </c>
      <c r="E72" s="299" t="s">
        <v>539</v>
      </c>
      <c r="F72" s="287" t="s">
        <v>194</v>
      </c>
      <c r="G72" s="17" t="s">
        <v>836</v>
      </c>
    </row>
    <row r="73" spans="2:7" ht="48" hidden="1">
      <c r="B73" s="67" t="s">
        <v>34</v>
      </c>
      <c r="C73" s="269" t="s">
        <v>745</v>
      </c>
      <c r="D73" s="297">
        <v>250000</v>
      </c>
      <c r="E73" s="298" t="s">
        <v>664</v>
      </c>
      <c r="F73" s="287" t="s">
        <v>194</v>
      </c>
      <c r="G73" s="17" t="s">
        <v>837</v>
      </c>
    </row>
    <row r="74" spans="2:7" ht="96" hidden="1">
      <c r="B74" s="67" t="s">
        <v>38</v>
      </c>
      <c r="C74" s="269" t="s">
        <v>746</v>
      </c>
      <c r="D74" s="294">
        <v>200000</v>
      </c>
      <c r="E74" s="287" t="s">
        <v>662</v>
      </c>
      <c r="F74" s="287" t="s">
        <v>194</v>
      </c>
      <c r="G74" s="67" t="s">
        <v>838</v>
      </c>
    </row>
    <row r="75" spans="2:7" ht="48" hidden="1">
      <c r="B75" s="67" t="s">
        <v>41</v>
      </c>
      <c r="C75" s="269" t="s">
        <v>536</v>
      </c>
      <c r="D75" s="297">
        <v>300000</v>
      </c>
      <c r="E75" s="304" t="s">
        <v>653</v>
      </c>
      <c r="F75" s="287" t="s">
        <v>194</v>
      </c>
      <c r="G75" s="17" t="s">
        <v>839</v>
      </c>
    </row>
    <row r="76" spans="2:7" ht="192" hidden="1">
      <c r="B76" s="67" t="s">
        <v>44</v>
      </c>
      <c r="C76" s="269" t="s">
        <v>761</v>
      </c>
      <c r="D76" s="300">
        <v>100000</v>
      </c>
      <c r="E76" s="287" t="s">
        <v>542</v>
      </c>
      <c r="F76" s="287" t="s">
        <v>543</v>
      </c>
      <c r="G76" s="17" t="s">
        <v>840</v>
      </c>
    </row>
    <row r="77" spans="2:7" ht="44.25" hidden="1" customHeight="1">
      <c r="B77" s="67" t="s">
        <v>47</v>
      </c>
      <c r="C77" s="269" t="s">
        <v>747</v>
      </c>
      <c r="D77" s="300">
        <v>250000</v>
      </c>
      <c r="E77" s="302" t="s">
        <v>665</v>
      </c>
      <c r="F77" s="287" t="s">
        <v>550</v>
      </c>
      <c r="G77" s="17" t="s">
        <v>841</v>
      </c>
    </row>
    <row r="78" spans="2:7" ht="48" hidden="1">
      <c r="B78" s="67" t="s">
        <v>207</v>
      </c>
      <c r="C78" s="269" t="s">
        <v>842</v>
      </c>
      <c r="D78" s="297">
        <v>200000</v>
      </c>
      <c r="E78" s="299" t="s">
        <v>564</v>
      </c>
      <c r="F78" s="287" t="s">
        <v>66</v>
      </c>
      <c r="G78" s="67" t="s">
        <v>843</v>
      </c>
    </row>
    <row r="79" spans="2:7" ht="42.75" hidden="1" customHeight="1">
      <c r="B79" s="67" t="s">
        <v>50</v>
      </c>
      <c r="C79" s="269" t="s">
        <v>748</v>
      </c>
      <c r="D79" s="294">
        <v>200000</v>
      </c>
      <c r="E79" s="298" t="s">
        <v>666</v>
      </c>
      <c r="F79" s="287" t="s">
        <v>66</v>
      </c>
      <c r="G79" s="17" t="s">
        <v>844</v>
      </c>
    </row>
    <row r="80" spans="2:7" ht="67.5" hidden="1" customHeight="1">
      <c r="B80" s="67" t="s">
        <v>477</v>
      </c>
      <c r="C80" s="269" t="s">
        <v>845</v>
      </c>
      <c r="D80" s="294">
        <v>200000</v>
      </c>
      <c r="E80" s="295" t="s">
        <v>554</v>
      </c>
      <c r="F80" s="287" t="s">
        <v>66</v>
      </c>
      <c r="G80" s="67" t="s">
        <v>846</v>
      </c>
    </row>
    <row r="81" spans="2:7" ht="66" hidden="1" customHeight="1">
      <c r="B81" s="67" t="s">
        <v>478</v>
      </c>
      <c r="C81" s="269" t="s">
        <v>749</v>
      </c>
      <c r="D81" s="294">
        <v>150000</v>
      </c>
      <c r="E81" s="298" t="s">
        <v>667</v>
      </c>
      <c r="F81" s="287" t="s">
        <v>66</v>
      </c>
      <c r="G81" s="17" t="s">
        <v>847</v>
      </c>
    </row>
    <row r="82" spans="2:7" ht="72" hidden="1">
      <c r="B82" s="67" t="s">
        <v>479</v>
      </c>
      <c r="C82" s="269" t="s">
        <v>750</v>
      </c>
      <c r="D82" s="294">
        <v>250000</v>
      </c>
      <c r="E82" s="295" t="s">
        <v>668</v>
      </c>
      <c r="F82" s="287" t="s">
        <v>66</v>
      </c>
      <c r="G82" s="17" t="s">
        <v>848</v>
      </c>
    </row>
    <row r="83" spans="2:7" ht="96" hidden="1">
      <c r="B83" s="67" t="s">
        <v>480</v>
      </c>
      <c r="C83" s="269" t="s">
        <v>751</v>
      </c>
      <c r="D83" s="297">
        <v>200000</v>
      </c>
      <c r="E83" s="304" t="s">
        <v>562</v>
      </c>
      <c r="F83" s="287" t="s">
        <v>66</v>
      </c>
      <c r="G83" s="17" t="s">
        <v>847</v>
      </c>
    </row>
    <row r="84" spans="2:7" ht="120" hidden="1">
      <c r="B84" s="67" t="s">
        <v>481</v>
      </c>
      <c r="C84" s="269" t="s">
        <v>849</v>
      </c>
      <c r="D84" s="294">
        <v>200000</v>
      </c>
      <c r="E84" s="295" t="s">
        <v>555</v>
      </c>
      <c r="F84" s="287" t="s">
        <v>66</v>
      </c>
      <c r="G84" s="17" t="s">
        <v>850</v>
      </c>
    </row>
    <row r="85" spans="2:7" ht="61.5" hidden="1" customHeight="1">
      <c r="B85" s="67" t="s">
        <v>482</v>
      </c>
      <c r="C85" s="269" t="s">
        <v>752</v>
      </c>
      <c r="D85" s="294">
        <v>200000</v>
      </c>
      <c r="E85" s="295" t="s">
        <v>556</v>
      </c>
      <c r="F85" s="287" t="s">
        <v>66</v>
      </c>
      <c r="G85" s="17" t="s">
        <v>851</v>
      </c>
    </row>
    <row r="86" spans="2:7" ht="72" hidden="1">
      <c r="B86" s="67" t="s">
        <v>483</v>
      </c>
      <c r="C86" s="269" t="s">
        <v>753</v>
      </c>
      <c r="D86" s="294">
        <v>150000</v>
      </c>
      <c r="E86" s="265" t="s">
        <v>590</v>
      </c>
      <c r="F86" s="287" t="s">
        <v>15</v>
      </c>
      <c r="G86" s="17" t="s">
        <v>852</v>
      </c>
    </row>
    <row r="87" spans="2:7" ht="48" hidden="1">
      <c r="B87" s="67" t="s">
        <v>484</v>
      </c>
      <c r="C87" s="269" t="s">
        <v>754</v>
      </c>
      <c r="D87" s="294">
        <v>200000</v>
      </c>
      <c r="E87" s="299" t="s">
        <v>571</v>
      </c>
      <c r="F87" s="287" t="s">
        <v>15</v>
      </c>
      <c r="G87" s="17" t="s">
        <v>853</v>
      </c>
    </row>
    <row r="88" spans="2:7" ht="73.5" hidden="1" customHeight="1">
      <c r="B88" s="67" t="s">
        <v>485</v>
      </c>
      <c r="C88" s="269" t="s">
        <v>854</v>
      </c>
      <c r="D88" s="294">
        <v>200000</v>
      </c>
      <c r="E88" s="302" t="s">
        <v>575</v>
      </c>
      <c r="F88" s="287" t="s">
        <v>15</v>
      </c>
      <c r="G88" s="67" t="s">
        <v>855</v>
      </c>
    </row>
    <row r="89" spans="2:7" ht="92.25" hidden="1" customHeight="1">
      <c r="B89" s="67" t="s">
        <v>486</v>
      </c>
      <c r="C89" s="269" t="s">
        <v>755</v>
      </c>
      <c r="D89" s="294">
        <v>200000</v>
      </c>
      <c r="E89" s="299" t="s">
        <v>596</v>
      </c>
      <c r="F89" s="287" t="s">
        <v>15</v>
      </c>
      <c r="G89" s="17" t="s">
        <v>856</v>
      </c>
    </row>
    <row r="90" spans="2:7" ht="96" hidden="1">
      <c r="B90" s="67" t="s">
        <v>487</v>
      </c>
      <c r="C90" s="269" t="s">
        <v>756</v>
      </c>
      <c r="D90" s="294">
        <v>120000</v>
      </c>
      <c r="E90" s="299" t="s">
        <v>572</v>
      </c>
      <c r="F90" s="287" t="s">
        <v>15</v>
      </c>
      <c r="G90" s="17" t="s">
        <v>857</v>
      </c>
    </row>
    <row r="91" spans="2:7" ht="192" hidden="1">
      <c r="B91" s="67" t="s">
        <v>488</v>
      </c>
      <c r="C91" s="269" t="s">
        <v>757</v>
      </c>
      <c r="D91" s="300">
        <v>100000</v>
      </c>
      <c r="E91" s="299" t="s">
        <v>669</v>
      </c>
      <c r="F91" s="287" t="s">
        <v>15</v>
      </c>
      <c r="G91" s="17" t="s">
        <v>858</v>
      </c>
    </row>
    <row r="92" spans="2:7" ht="45.75" hidden="1" customHeight="1">
      <c r="B92" s="67" t="s">
        <v>489</v>
      </c>
      <c r="C92" s="269" t="s">
        <v>591</v>
      </c>
      <c r="D92" s="300">
        <v>200000</v>
      </c>
      <c r="E92" s="295" t="s">
        <v>670</v>
      </c>
      <c r="F92" s="287" t="s">
        <v>15</v>
      </c>
      <c r="G92" s="17" t="s">
        <v>866</v>
      </c>
    </row>
    <row r="93" spans="2:7" ht="45" hidden="1" customHeight="1">
      <c r="B93" s="67" t="s">
        <v>490</v>
      </c>
      <c r="C93" s="269" t="s">
        <v>758</v>
      </c>
      <c r="D93" s="294">
        <v>200000</v>
      </c>
      <c r="E93" s="302" t="s">
        <v>597</v>
      </c>
      <c r="F93" s="287" t="s">
        <v>58</v>
      </c>
      <c r="G93" s="17" t="s">
        <v>814</v>
      </c>
    </row>
    <row r="94" spans="2:7" ht="96" hidden="1">
      <c r="B94" s="67" t="s">
        <v>698</v>
      </c>
      <c r="C94" s="269" t="s">
        <v>759</v>
      </c>
      <c r="D94" s="294">
        <v>150000</v>
      </c>
      <c r="E94" s="299" t="s">
        <v>598</v>
      </c>
      <c r="F94" s="287" t="s">
        <v>58</v>
      </c>
      <c r="G94" s="17" t="s">
        <v>814</v>
      </c>
    </row>
    <row r="95" spans="2:7" ht="96" hidden="1">
      <c r="B95" s="67" t="s">
        <v>699</v>
      </c>
      <c r="C95" s="269" t="s">
        <v>760</v>
      </c>
      <c r="D95" s="294">
        <v>250000</v>
      </c>
      <c r="E95" s="299" t="s">
        <v>600</v>
      </c>
      <c r="F95" s="287" t="s">
        <v>58</v>
      </c>
      <c r="G95" s="17" t="s">
        <v>814</v>
      </c>
    </row>
    <row r="96" spans="2:7" ht="93" hidden="1" customHeight="1">
      <c r="B96" s="67" t="s">
        <v>700</v>
      </c>
      <c r="C96" s="269" t="s">
        <v>911</v>
      </c>
      <c r="D96" s="294">
        <v>150000</v>
      </c>
      <c r="E96" s="299" t="s">
        <v>599</v>
      </c>
      <c r="F96" s="287" t="s">
        <v>58</v>
      </c>
      <c r="G96" s="17" t="s">
        <v>859</v>
      </c>
    </row>
    <row r="97" spans="2:7" ht="91.5" hidden="1" customHeight="1">
      <c r="B97" s="67" t="s">
        <v>701</v>
      </c>
      <c r="C97" s="269" t="s">
        <v>912</v>
      </c>
      <c r="D97" s="294">
        <v>150000</v>
      </c>
      <c r="E97" s="299" t="s">
        <v>601</v>
      </c>
      <c r="F97" s="287" t="s">
        <v>58</v>
      </c>
      <c r="G97" s="17" t="s">
        <v>860</v>
      </c>
    </row>
    <row r="98" spans="2:7" ht="72" hidden="1">
      <c r="B98" s="67" t="s">
        <v>702</v>
      </c>
      <c r="C98" s="296" t="s">
        <v>861</v>
      </c>
      <c r="D98" s="294">
        <v>300000</v>
      </c>
      <c r="E98" s="298" t="s">
        <v>649</v>
      </c>
      <c r="F98" s="287" t="s">
        <v>528</v>
      </c>
      <c r="G98" s="17" t="s">
        <v>862</v>
      </c>
    </row>
    <row r="99" spans="2:7" ht="9.75" hidden="1" customHeight="1">
      <c r="B99" s="67" t="s">
        <v>703</v>
      </c>
      <c r="C99" s="269" t="s">
        <v>863</v>
      </c>
      <c r="D99" s="294">
        <v>250000</v>
      </c>
      <c r="E99" s="298" t="s">
        <v>649</v>
      </c>
      <c r="F99" s="287" t="s">
        <v>528</v>
      </c>
      <c r="G99" s="17" t="s">
        <v>864</v>
      </c>
    </row>
    <row r="100" spans="2:7" ht="31.5" customHeight="1">
      <c r="B100" s="698" t="s">
        <v>933</v>
      </c>
      <c r="C100" s="699"/>
      <c r="D100" s="699"/>
      <c r="E100" s="699"/>
      <c r="F100" s="700"/>
      <c r="G100" s="317"/>
    </row>
    <row r="101" spans="2:7" ht="45.75" customHeight="1">
      <c r="B101" s="705" t="s">
        <v>433</v>
      </c>
      <c r="C101" s="705"/>
      <c r="D101" s="213">
        <f>SUM(D102:D107)</f>
        <v>1600000</v>
      </c>
      <c r="E101" s="323"/>
      <c r="F101" s="221"/>
      <c r="G101" s="313"/>
    </row>
    <row r="102" spans="2:7" ht="63" customHeight="1">
      <c r="B102" s="17" t="s">
        <v>52</v>
      </c>
      <c r="C102" s="269" t="s">
        <v>890</v>
      </c>
      <c r="D102" s="294">
        <v>200000</v>
      </c>
      <c r="E102" s="298" t="s">
        <v>533</v>
      </c>
      <c r="F102" s="287" t="s">
        <v>194</v>
      </c>
      <c r="G102" s="17" t="s">
        <v>865</v>
      </c>
    </row>
    <row r="103" spans="2:7" ht="63.75" customHeight="1">
      <c r="B103" s="17" t="s">
        <v>55</v>
      </c>
      <c r="C103" s="269" t="s">
        <v>563</v>
      </c>
      <c r="D103" s="300">
        <v>300000</v>
      </c>
      <c r="E103" s="295" t="s">
        <v>906</v>
      </c>
      <c r="F103" s="287" t="s">
        <v>66</v>
      </c>
      <c r="G103" s="17" t="s">
        <v>866</v>
      </c>
    </row>
    <row r="104" spans="2:7" s="23" customFormat="1" ht="44.25" customHeight="1">
      <c r="B104" s="17" t="s">
        <v>59</v>
      </c>
      <c r="C104" s="269" t="s">
        <v>620</v>
      </c>
      <c r="D104" s="300">
        <v>200000</v>
      </c>
      <c r="E104" s="295" t="s">
        <v>621</v>
      </c>
      <c r="F104" s="287" t="s">
        <v>640</v>
      </c>
      <c r="G104" s="17" t="s">
        <v>866</v>
      </c>
    </row>
    <row r="105" spans="2:7" ht="43.5" customHeight="1">
      <c r="B105" s="17" t="s">
        <v>62</v>
      </c>
      <c r="C105" s="269" t="s">
        <v>622</v>
      </c>
      <c r="D105" s="300">
        <v>150000</v>
      </c>
      <c r="E105" s="295" t="s">
        <v>623</v>
      </c>
      <c r="F105" s="287" t="s">
        <v>640</v>
      </c>
      <c r="G105" s="17" t="s">
        <v>866</v>
      </c>
    </row>
    <row r="106" spans="2:7" ht="70.5" customHeight="1">
      <c r="B106" s="17" t="s">
        <v>491</v>
      </c>
      <c r="C106" s="269" t="s">
        <v>624</v>
      </c>
      <c r="D106" s="294">
        <v>250000</v>
      </c>
      <c r="E106" s="295" t="s">
        <v>625</v>
      </c>
      <c r="F106" s="287" t="s">
        <v>640</v>
      </c>
      <c r="G106" s="17" t="s">
        <v>866</v>
      </c>
    </row>
    <row r="107" spans="2:7" ht="66.75" customHeight="1">
      <c r="B107" s="17" t="s">
        <v>492</v>
      </c>
      <c r="C107" s="269" t="s">
        <v>633</v>
      </c>
      <c r="D107" s="294">
        <v>500000</v>
      </c>
      <c r="E107" s="299" t="s">
        <v>425</v>
      </c>
      <c r="F107" s="287" t="s">
        <v>640</v>
      </c>
      <c r="G107" s="17" t="s">
        <v>866</v>
      </c>
    </row>
    <row r="108" spans="2:7" ht="66.75" customHeight="1">
      <c r="B108" s="107"/>
      <c r="C108" s="331"/>
      <c r="D108" s="332"/>
      <c r="E108" s="333"/>
      <c r="F108" s="335"/>
      <c r="G108" s="334"/>
    </row>
    <row r="109" spans="2:7" ht="350.25" customHeight="1">
      <c r="B109" s="113"/>
      <c r="C109" s="328"/>
      <c r="D109" s="329"/>
      <c r="E109" s="330"/>
      <c r="F109" s="336"/>
      <c r="G109" s="334"/>
    </row>
    <row r="110" spans="2:7" ht="33.75" customHeight="1">
      <c r="B110" s="698" t="s">
        <v>934</v>
      </c>
      <c r="C110" s="699"/>
      <c r="D110" s="699"/>
      <c r="E110" s="699"/>
      <c r="F110" s="700"/>
      <c r="G110" s="317"/>
    </row>
    <row r="111" spans="2:7" ht="24.75" customHeight="1">
      <c r="B111" s="705" t="s">
        <v>434</v>
      </c>
      <c r="C111" s="705"/>
      <c r="D111" s="324">
        <f>SUM(D112:D122)</f>
        <v>850000</v>
      </c>
      <c r="E111" s="323"/>
      <c r="F111" s="221"/>
      <c r="G111" s="313"/>
    </row>
    <row r="112" spans="2:7" ht="72">
      <c r="B112" s="67" t="s">
        <v>65</v>
      </c>
      <c r="C112" s="296" t="s">
        <v>867</v>
      </c>
      <c r="D112" s="294">
        <v>50000</v>
      </c>
      <c r="E112" s="265" t="s">
        <v>544</v>
      </c>
      <c r="F112" s="287" t="s">
        <v>543</v>
      </c>
      <c r="G112" s="67" t="s">
        <v>868</v>
      </c>
    </row>
    <row r="113" spans="2:7" ht="48.75" customHeight="1">
      <c r="B113" s="67" t="s">
        <v>67</v>
      </c>
      <c r="C113" s="296" t="s">
        <v>762</v>
      </c>
      <c r="D113" s="294">
        <v>50000</v>
      </c>
      <c r="E113" s="265" t="s">
        <v>671</v>
      </c>
      <c r="F113" s="287" t="s">
        <v>66</v>
      </c>
      <c r="G113" s="17" t="s">
        <v>844</v>
      </c>
    </row>
    <row r="114" spans="2:7" ht="120">
      <c r="B114" s="67" t="s">
        <v>70</v>
      </c>
      <c r="C114" s="269" t="s">
        <v>763</v>
      </c>
      <c r="D114" s="294">
        <v>50000</v>
      </c>
      <c r="E114" s="299" t="s">
        <v>567</v>
      </c>
      <c r="F114" s="287" t="s">
        <v>66</v>
      </c>
      <c r="G114" s="17" t="s">
        <v>831</v>
      </c>
    </row>
    <row r="115" spans="2:7" ht="84" customHeight="1">
      <c r="B115" s="67" t="s">
        <v>73</v>
      </c>
      <c r="C115" s="269" t="s">
        <v>764</v>
      </c>
      <c r="D115" s="294">
        <v>50000</v>
      </c>
      <c r="E115" s="299" t="s">
        <v>907</v>
      </c>
      <c r="F115" s="287" t="s">
        <v>66</v>
      </c>
      <c r="G115" s="17" t="s">
        <v>869</v>
      </c>
    </row>
    <row r="116" spans="2:7" ht="63" customHeight="1">
      <c r="B116" s="67" t="s">
        <v>493</v>
      </c>
      <c r="C116" s="269" t="s">
        <v>870</v>
      </c>
      <c r="D116" s="294">
        <v>150000</v>
      </c>
      <c r="E116" s="299" t="s">
        <v>908</v>
      </c>
      <c r="F116" s="287" t="s">
        <v>58</v>
      </c>
      <c r="G116" s="17" t="s">
        <v>871</v>
      </c>
    </row>
    <row r="117" spans="2:7" ht="63" customHeight="1">
      <c r="B117" s="67" t="s">
        <v>494</v>
      </c>
      <c r="C117" s="269" t="s">
        <v>765</v>
      </c>
      <c r="D117" s="294">
        <v>150000</v>
      </c>
      <c r="E117" s="299" t="s">
        <v>909</v>
      </c>
      <c r="F117" s="287" t="s">
        <v>58</v>
      </c>
      <c r="G117" s="17" t="s">
        <v>872</v>
      </c>
    </row>
    <row r="118" spans="2:7" ht="96">
      <c r="B118" s="67" t="s">
        <v>495</v>
      </c>
      <c r="C118" s="269" t="s">
        <v>766</v>
      </c>
      <c r="D118" s="294">
        <v>50000</v>
      </c>
      <c r="E118" s="265" t="s">
        <v>672</v>
      </c>
      <c r="F118" s="287" t="s">
        <v>640</v>
      </c>
      <c r="G118" s="17" t="s">
        <v>819</v>
      </c>
    </row>
    <row r="119" spans="2:7" ht="63.75" customHeight="1">
      <c r="B119" s="67" t="s">
        <v>496</v>
      </c>
      <c r="C119" s="269" t="s">
        <v>874</v>
      </c>
      <c r="D119" s="294">
        <v>50000</v>
      </c>
      <c r="E119" s="311" t="s">
        <v>638</v>
      </c>
      <c r="F119" s="287" t="s">
        <v>640</v>
      </c>
      <c r="G119" s="67" t="s">
        <v>875</v>
      </c>
    </row>
    <row r="120" spans="2:7" ht="96">
      <c r="B120" s="67" t="s">
        <v>497</v>
      </c>
      <c r="C120" s="269" t="s">
        <v>767</v>
      </c>
      <c r="D120" s="294">
        <v>50000</v>
      </c>
      <c r="E120" s="265" t="s">
        <v>628</v>
      </c>
      <c r="F120" s="287" t="s">
        <v>640</v>
      </c>
      <c r="G120" s="17" t="s">
        <v>873</v>
      </c>
    </row>
    <row r="121" spans="2:7" ht="67.5" customHeight="1">
      <c r="B121" s="67" t="s">
        <v>498</v>
      </c>
      <c r="C121" s="269" t="s">
        <v>876</v>
      </c>
      <c r="D121" s="294">
        <v>50000</v>
      </c>
      <c r="E121" s="299" t="s">
        <v>639</v>
      </c>
      <c r="F121" s="287" t="s">
        <v>640</v>
      </c>
      <c r="G121" s="17" t="s">
        <v>877</v>
      </c>
    </row>
    <row r="122" spans="2:7" ht="75" customHeight="1">
      <c r="B122" s="67" t="s">
        <v>499</v>
      </c>
      <c r="C122" s="269" t="s">
        <v>646</v>
      </c>
      <c r="D122" s="294">
        <v>150000</v>
      </c>
      <c r="E122" s="265" t="s">
        <v>910</v>
      </c>
      <c r="F122" s="302" t="s">
        <v>96</v>
      </c>
      <c r="G122" s="17" t="s">
        <v>866</v>
      </c>
    </row>
    <row r="123" spans="2:7" ht="33.75" customHeight="1">
      <c r="B123" s="698" t="s">
        <v>935</v>
      </c>
      <c r="C123" s="699"/>
      <c r="D123" s="699"/>
      <c r="E123" s="699"/>
      <c r="F123" s="700"/>
      <c r="G123" s="317"/>
    </row>
    <row r="124" spans="2:7" ht="52.5" customHeight="1">
      <c r="B124" s="705" t="s">
        <v>435</v>
      </c>
      <c r="C124" s="705"/>
      <c r="D124" s="324">
        <f>SUM(D126:D136)</f>
        <v>1900000</v>
      </c>
      <c r="E124" s="325"/>
      <c r="F124" s="221"/>
      <c r="G124" s="313"/>
    </row>
    <row r="125" spans="2:7" ht="63" customHeight="1">
      <c r="B125" s="67" t="s">
        <v>75</v>
      </c>
      <c r="C125" s="296" t="s">
        <v>826</v>
      </c>
      <c r="D125" s="294">
        <v>200000</v>
      </c>
      <c r="E125" s="287" t="s">
        <v>130</v>
      </c>
      <c r="F125" s="287" t="s">
        <v>541</v>
      </c>
      <c r="G125" s="67" t="s">
        <v>833</v>
      </c>
    </row>
    <row r="126" spans="2:7" ht="120">
      <c r="B126" s="67" t="s">
        <v>172</v>
      </c>
      <c r="C126" s="296" t="s">
        <v>768</v>
      </c>
      <c r="D126" s="297">
        <v>200000</v>
      </c>
      <c r="E126" s="295" t="s">
        <v>171</v>
      </c>
      <c r="F126" s="287" t="s">
        <v>194</v>
      </c>
      <c r="G126" s="17" t="s">
        <v>878</v>
      </c>
    </row>
    <row r="127" spans="2:7" ht="66.75" customHeight="1">
      <c r="B127" s="67" t="s">
        <v>78</v>
      </c>
      <c r="C127" s="296" t="s">
        <v>769</v>
      </c>
      <c r="D127" s="297">
        <v>200000</v>
      </c>
      <c r="E127" s="295" t="s">
        <v>535</v>
      </c>
      <c r="F127" s="287" t="s">
        <v>194</v>
      </c>
      <c r="G127" s="17" t="s">
        <v>879</v>
      </c>
    </row>
    <row r="128" spans="2:7" ht="42.75" customHeight="1">
      <c r="B128" s="67" t="s">
        <v>81</v>
      </c>
      <c r="C128" s="296" t="s">
        <v>880</v>
      </c>
      <c r="D128" s="305">
        <v>200000</v>
      </c>
      <c r="E128" s="295" t="s">
        <v>544</v>
      </c>
      <c r="F128" s="287" t="s">
        <v>543</v>
      </c>
      <c r="G128" s="67" t="s">
        <v>881</v>
      </c>
    </row>
    <row r="129" spans="2:7" ht="103.5" customHeight="1">
      <c r="B129" s="67" t="s">
        <v>83</v>
      </c>
      <c r="C129" s="269" t="s">
        <v>770</v>
      </c>
      <c r="D129" s="294">
        <v>200000</v>
      </c>
      <c r="E129" s="299" t="s">
        <v>566</v>
      </c>
      <c r="F129" s="287" t="s">
        <v>66</v>
      </c>
      <c r="G129" s="17" t="s">
        <v>882</v>
      </c>
    </row>
    <row r="130" spans="2:7" ht="96">
      <c r="B130" s="67" t="s">
        <v>190</v>
      </c>
      <c r="C130" s="269" t="s">
        <v>884</v>
      </c>
      <c r="D130" s="294">
        <v>200000</v>
      </c>
      <c r="E130" s="299" t="s">
        <v>566</v>
      </c>
      <c r="F130" s="287" t="s">
        <v>66</v>
      </c>
      <c r="G130" s="17" t="s">
        <v>883</v>
      </c>
    </row>
    <row r="131" spans="2:7" ht="47.25" customHeight="1">
      <c r="B131" s="67" t="s">
        <v>84</v>
      </c>
      <c r="C131" s="269" t="s">
        <v>885</v>
      </c>
      <c r="D131" s="294">
        <v>200000</v>
      </c>
      <c r="E131" s="299" t="s">
        <v>566</v>
      </c>
      <c r="F131" s="287" t="s">
        <v>66</v>
      </c>
      <c r="G131" s="17" t="s">
        <v>805</v>
      </c>
    </row>
    <row r="132" spans="2:7" ht="60.75" customHeight="1">
      <c r="B132" s="67" t="s">
        <v>87</v>
      </c>
      <c r="C132" s="306" t="s">
        <v>604</v>
      </c>
      <c r="D132" s="294">
        <v>200000</v>
      </c>
      <c r="E132" s="287" t="s">
        <v>118</v>
      </c>
      <c r="F132" s="287" t="s">
        <v>58</v>
      </c>
      <c r="G132" s="17" t="s">
        <v>866</v>
      </c>
    </row>
    <row r="133" spans="2:7" ht="61.5" customHeight="1">
      <c r="B133" s="67" t="s">
        <v>90</v>
      </c>
      <c r="C133" s="269" t="s">
        <v>631</v>
      </c>
      <c r="D133" s="297">
        <v>100000</v>
      </c>
      <c r="E133" s="299" t="s">
        <v>629</v>
      </c>
      <c r="F133" s="287" t="s">
        <v>640</v>
      </c>
      <c r="G133" s="67" t="s">
        <v>886</v>
      </c>
    </row>
    <row r="134" spans="2:7" ht="60.75" customHeight="1">
      <c r="B134" s="67" t="s">
        <v>93</v>
      </c>
      <c r="C134" s="269" t="s">
        <v>887</v>
      </c>
      <c r="D134" s="294">
        <v>100000</v>
      </c>
      <c r="E134" s="265" t="s">
        <v>630</v>
      </c>
      <c r="F134" s="287" t="s">
        <v>640</v>
      </c>
      <c r="G134" s="67" t="s">
        <v>886</v>
      </c>
    </row>
    <row r="135" spans="2:7" ht="96">
      <c r="B135" s="67" t="s">
        <v>97</v>
      </c>
      <c r="C135" s="269" t="s">
        <v>632</v>
      </c>
      <c r="D135" s="294">
        <v>100000</v>
      </c>
      <c r="E135" s="311" t="s">
        <v>627</v>
      </c>
      <c r="F135" s="287" t="s">
        <v>640</v>
      </c>
      <c r="G135" s="17" t="s">
        <v>888</v>
      </c>
    </row>
    <row r="136" spans="2:7" ht="64.5" customHeight="1">
      <c r="B136" s="67" t="s">
        <v>99</v>
      </c>
      <c r="C136" s="269" t="s">
        <v>771</v>
      </c>
      <c r="D136" s="297">
        <v>200000</v>
      </c>
      <c r="E136" s="265" t="s">
        <v>644</v>
      </c>
      <c r="F136" s="302" t="s">
        <v>96</v>
      </c>
      <c r="G136" s="17" t="s">
        <v>889</v>
      </c>
    </row>
  </sheetData>
  <mergeCells count="14">
    <mergeCell ref="B1:G1"/>
    <mergeCell ref="B4:C4"/>
    <mergeCell ref="B6:C6"/>
    <mergeCell ref="B7:C7"/>
    <mergeCell ref="B69:F69"/>
    <mergeCell ref="B101:C101"/>
    <mergeCell ref="B111:C111"/>
    <mergeCell ref="B124:C124"/>
    <mergeCell ref="B5:F5"/>
    <mergeCell ref="B38:F38"/>
    <mergeCell ref="B100:F100"/>
    <mergeCell ref="B110:F110"/>
    <mergeCell ref="B123:F123"/>
    <mergeCell ref="B70:C70"/>
  </mergeCells>
  <pageMargins left="0.35433070866141736" right="0.35433070866141736" top="0.78740157480314965" bottom="0.35433070866141736" header="0.31496062992125984" footer="0.31496062992125984"/>
  <pageSetup paperSize="9" scale="8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00000"/>
  </sheetPr>
  <dimension ref="B1:G31"/>
  <sheetViews>
    <sheetView view="pageBreakPreview" topLeftCell="A22" zoomScale="90" zoomScaleNormal="90" zoomScaleSheetLayoutView="90" workbookViewId="0">
      <selection activeCell="F28" sqref="F28"/>
    </sheetView>
  </sheetViews>
  <sheetFormatPr defaultColWidth="9" defaultRowHeight="24"/>
  <cols>
    <col min="1" max="1" width="1" style="43" customWidth="1"/>
    <col min="2" max="2" width="6.7109375" style="43" customWidth="1"/>
    <col min="3" max="3" width="53.140625" style="90" customWidth="1"/>
    <col min="4" max="4" width="0.42578125" style="272" hidden="1" customWidth="1"/>
    <col min="5" max="5" width="23.85546875" style="273" customWidth="1"/>
    <col min="6" max="6" width="21.7109375" style="110" customWidth="1"/>
    <col min="7" max="7" width="23" style="25" hidden="1" customWidth="1"/>
    <col min="8" max="16384" width="9" style="43"/>
  </cols>
  <sheetData>
    <row r="1" spans="2:7" s="308" customFormat="1" ht="117.75" customHeight="1">
      <c r="B1" s="645" t="s">
        <v>946</v>
      </c>
      <c r="C1" s="645"/>
      <c r="D1" s="645"/>
      <c r="E1" s="645"/>
      <c r="F1" s="645"/>
      <c r="G1" s="645"/>
    </row>
    <row r="2" spans="2:7" hidden="1">
      <c r="C2" s="254" t="s">
        <v>1</v>
      </c>
      <c r="D2" s="255" t="e">
        <f>SUM(D6+#REF!+#REF!+#REF!)</f>
        <v>#REF!</v>
      </c>
      <c r="E2" s="256">
        <v>38131800</v>
      </c>
      <c r="F2" s="316" t="e">
        <f>SUM(E2-D2)</f>
        <v>#REF!</v>
      </c>
    </row>
    <row r="3" spans="2:7" ht="30">
      <c r="B3" s="314" t="s">
        <v>132</v>
      </c>
      <c r="D3" s="255"/>
      <c r="E3" s="256"/>
      <c r="F3" s="289"/>
    </row>
    <row r="4" spans="2:7">
      <c r="B4" s="701" t="s">
        <v>3</v>
      </c>
      <c r="C4" s="701"/>
      <c r="D4" s="258" t="s">
        <v>4</v>
      </c>
      <c r="E4" s="259" t="s">
        <v>5</v>
      </c>
      <c r="F4" s="290" t="s">
        <v>6</v>
      </c>
      <c r="G4" s="293" t="s">
        <v>832</v>
      </c>
    </row>
    <row r="5" spans="2:7" ht="33.75" customHeight="1">
      <c r="B5" s="698" t="s">
        <v>939</v>
      </c>
      <c r="C5" s="699"/>
      <c r="D5" s="699"/>
      <c r="E5" s="699"/>
      <c r="F5" s="700"/>
      <c r="G5" s="317"/>
    </row>
    <row r="6" spans="2:7" hidden="1">
      <c r="B6" s="702" t="s">
        <v>1</v>
      </c>
      <c r="C6" s="703"/>
      <c r="D6" s="260" t="e">
        <f>SUM(#REF!+#REF!+#REF!+#REF!+D7)</f>
        <v>#REF!</v>
      </c>
      <c r="E6" s="261"/>
      <c r="F6" s="291"/>
      <c r="G6" s="312"/>
    </row>
    <row r="7" spans="2:7" ht="27.75" customHeight="1">
      <c r="B7" s="713" t="s">
        <v>436</v>
      </c>
      <c r="C7" s="715"/>
      <c r="D7" s="715"/>
      <c r="E7" s="714"/>
      <c r="F7" s="221"/>
      <c r="G7" s="313"/>
    </row>
    <row r="8" spans="2:7" ht="72">
      <c r="B8" s="79" t="s">
        <v>133</v>
      </c>
      <c r="C8" s="269" t="s">
        <v>551</v>
      </c>
      <c r="D8" s="294">
        <v>100000</v>
      </c>
      <c r="E8" s="298" t="s">
        <v>673</v>
      </c>
      <c r="F8" s="302" t="s">
        <v>550</v>
      </c>
      <c r="G8" s="17" t="s">
        <v>866</v>
      </c>
    </row>
    <row r="9" spans="2:7" ht="63.75" customHeight="1">
      <c r="B9" s="79" t="s">
        <v>500</v>
      </c>
      <c r="C9" s="269" t="s">
        <v>940</v>
      </c>
      <c r="D9" s="294">
        <v>250000</v>
      </c>
      <c r="E9" s="295" t="s">
        <v>674</v>
      </c>
      <c r="F9" s="302" t="s">
        <v>640</v>
      </c>
      <c r="G9" s="17" t="s">
        <v>866</v>
      </c>
    </row>
    <row r="10" spans="2:7" ht="63.75" customHeight="1">
      <c r="B10" s="79" t="s">
        <v>501</v>
      </c>
      <c r="C10" s="269" t="s">
        <v>913</v>
      </c>
      <c r="D10" s="294">
        <v>150000</v>
      </c>
      <c r="E10" s="299" t="s">
        <v>676</v>
      </c>
      <c r="F10" s="302" t="s">
        <v>640</v>
      </c>
      <c r="G10" s="67" t="s">
        <v>914</v>
      </c>
    </row>
    <row r="11" spans="2:7" ht="60.75" customHeight="1">
      <c r="B11" s="79" t="s">
        <v>502</v>
      </c>
      <c r="C11" s="269" t="s">
        <v>614</v>
      </c>
      <c r="D11" s="294">
        <v>250000</v>
      </c>
      <c r="E11" s="299" t="s">
        <v>675</v>
      </c>
      <c r="F11" s="302" t="s">
        <v>640</v>
      </c>
      <c r="G11" s="17" t="s">
        <v>866</v>
      </c>
    </row>
    <row r="12" spans="2:7" ht="60.75" customHeight="1">
      <c r="B12" s="79" t="s">
        <v>704</v>
      </c>
      <c r="C12" s="269" t="s">
        <v>615</v>
      </c>
      <c r="D12" s="300">
        <v>300000</v>
      </c>
      <c r="E12" s="295" t="s">
        <v>145</v>
      </c>
      <c r="F12" s="302" t="s">
        <v>640</v>
      </c>
      <c r="G12" s="17" t="s">
        <v>866</v>
      </c>
    </row>
    <row r="13" spans="2:7" ht="62.25" customHeight="1">
      <c r="B13" s="79" t="s">
        <v>705</v>
      </c>
      <c r="C13" s="269" t="s">
        <v>616</v>
      </c>
      <c r="D13" s="294">
        <v>300000</v>
      </c>
      <c r="E13" s="299" t="s">
        <v>617</v>
      </c>
      <c r="F13" s="302" t="s">
        <v>640</v>
      </c>
      <c r="G13" s="17" t="s">
        <v>866</v>
      </c>
    </row>
    <row r="14" spans="2:7" ht="63.75" customHeight="1">
      <c r="B14" s="79" t="s">
        <v>706</v>
      </c>
      <c r="C14" s="269" t="s">
        <v>618</v>
      </c>
      <c r="D14" s="294">
        <v>200000</v>
      </c>
      <c r="E14" s="299" t="s">
        <v>619</v>
      </c>
      <c r="F14" s="302" t="s">
        <v>640</v>
      </c>
      <c r="G14" s="17" t="s">
        <v>866</v>
      </c>
    </row>
    <row r="15" spans="2:7" ht="33" customHeight="1">
      <c r="B15" s="712" t="s">
        <v>153</v>
      </c>
      <c r="C15" s="712"/>
      <c r="D15" s="297"/>
      <c r="E15" s="265"/>
      <c r="F15" s="302"/>
      <c r="G15" s="286"/>
    </row>
    <row r="16" spans="2:7" ht="33.75" customHeight="1">
      <c r="B16" s="698" t="s">
        <v>941</v>
      </c>
      <c r="C16" s="699"/>
      <c r="D16" s="699"/>
      <c r="E16" s="699"/>
      <c r="F16" s="700"/>
      <c r="G16" s="317"/>
    </row>
    <row r="17" spans="2:7" ht="45.75" customHeight="1">
      <c r="B17" s="710" t="s">
        <v>437</v>
      </c>
      <c r="C17" s="711"/>
      <c r="D17" s="213">
        <f>SUM(D18:D23)</f>
        <v>1750000</v>
      </c>
      <c r="E17" s="323"/>
      <c r="F17" s="217"/>
      <c r="G17" s="313"/>
    </row>
    <row r="18" spans="2:7" ht="66" customHeight="1">
      <c r="B18" s="264" t="s">
        <v>154</v>
      </c>
      <c r="C18" s="269" t="s">
        <v>938</v>
      </c>
      <c r="D18" s="300">
        <v>150000</v>
      </c>
      <c r="E18" s="265" t="s">
        <v>566</v>
      </c>
      <c r="F18" s="302" t="s">
        <v>66</v>
      </c>
      <c r="G18" s="67" t="s">
        <v>919</v>
      </c>
    </row>
    <row r="19" spans="2:7" ht="63.75" customHeight="1">
      <c r="B19" s="264" t="s">
        <v>503</v>
      </c>
      <c r="C19" s="269" t="s">
        <v>916</v>
      </c>
      <c r="D19" s="300">
        <v>150000</v>
      </c>
      <c r="E19" s="265" t="s">
        <v>566</v>
      </c>
      <c r="F19" s="302" t="s">
        <v>66</v>
      </c>
      <c r="G19" s="67" t="s">
        <v>920</v>
      </c>
    </row>
    <row r="20" spans="2:7" ht="45.75" customHeight="1">
      <c r="B20" s="264" t="s">
        <v>504</v>
      </c>
      <c r="C20" s="269" t="s">
        <v>634</v>
      </c>
      <c r="D20" s="300">
        <v>150000</v>
      </c>
      <c r="E20" s="265" t="s">
        <v>635</v>
      </c>
      <c r="F20" s="302" t="s">
        <v>640</v>
      </c>
      <c r="G20" s="67" t="s">
        <v>921</v>
      </c>
    </row>
    <row r="21" spans="2:7" ht="72">
      <c r="B21" s="264" t="s">
        <v>505</v>
      </c>
      <c r="C21" s="269" t="s">
        <v>636</v>
      </c>
      <c r="D21" s="294">
        <v>150000</v>
      </c>
      <c r="E21" s="265" t="s">
        <v>617</v>
      </c>
      <c r="F21" s="302" t="s">
        <v>640</v>
      </c>
      <c r="G21" s="67" t="s">
        <v>921</v>
      </c>
    </row>
    <row r="22" spans="2:7" ht="72">
      <c r="B22" s="264" t="s">
        <v>506</v>
      </c>
      <c r="C22" s="269" t="s">
        <v>642</v>
      </c>
      <c r="D22" s="294">
        <v>150000</v>
      </c>
      <c r="E22" s="299" t="s">
        <v>910</v>
      </c>
      <c r="F22" s="302" t="s">
        <v>96</v>
      </c>
      <c r="G22" s="67" t="s">
        <v>921</v>
      </c>
    </row>
    <row r="23" spans="2:7" ht="45.75" customHeight="1">
      <c r="B23" s="264" t="s">
        <v>507</v>
      </c>
      <c r="C23" s="269" t="s">
        <v>922</v>
      </c>
      <c r="D23" s="300">
        <v>1000000</v>
      </c>
      <c r="E23" s="295" t="s">
        <v>61</v>
      </c>
      <c r="F23" s="302" t="s">
        <v>526</v>
      </c>
      <c r="G23" s="67" t="s">
        <v>923</v>
      </c>
    </row>
    <row r="24" spans="2:7" ht="33.75" customHeight="1">
      <c r="B24" s="698" t="s">
        <v>942</v>
      </c>
      <c r="C24" s="699"/>
      <c r="D24" s="699"/>
      <c r="E24" s="699"/>
      <c r="F24" s="700"/>
      <c r="G24" s="317"/>
    </row>
    <row r="25" spans="2:7" ht="48.75" customHeight="1">
      <c r="B25" s="713" t="s">
        <v>438</v>
      </c>
      <c r="C25" s="714"/>
      <c r="D25" s="213">
        <f>SUM(D26:D31)</f>
        <v>1700000</v>
      </c>
      <c r="E25" s="338"/>
      <c r="F25" s="217"/>
      <c r="G25" s="307"/>
    </row>
    <row r="26" spans="2:7" ht="64.5" customHeight="1">
      <c r="B26" s="17" t="s">
        <v>157</v>
      </c>
      <c r="C26" s="269" t="s">
        <v>579</v>
      </c>
      <c r="D26" s="294">
        <v>100000</v>
      </c>
      <c r="E26" s="302" t="s">
        <v>677</v>
      </c>
      <c r="F26" s="302" t="s">
        <v>15</v>
      </c>
      <c r="G26" s="67" t="s">
        <v>921</v>
      </c>
    </row>
    <row r="27" spans="2:7" ht="86.25" customHeight="1">
      <c r="B27" s="286" t="s">
        <v>160</v>
      </c>
      <c r="C27" s="269" t="s">
        <v>580</v>
      </c>
      <c r="D27" s="300">
        <v>100000</v>
      </c>
      <c r="E27" s="302" t="s">
        <v>581</v>
      </c>
      <c r="F27" s="302" t="s">
        <v>15</v>
      </c>
      <c r="G27" s="67" t="s">
        <v>921</v>
      </c>
    </row>
    <row r="28" spans="2:7" ht="45.75" customHeight="1">
      <c r="B28" s="17" t="s">
        <v>508</v>
      </c>
      <c r="C28" s="269" t="s">
        <v>586</v>
      </c>
      <c r="D28" s="300">
        <v>300000</v>
      </c>
      <c r="E28" s="287" t="s">
        <v>587</v>
      </c>
      <c r="F28" s="302" t="s">
        <v>15</v>
      </c>
      <c r="G28" s="67" t="s">
        <v>921</v>
      </c>
    </row>
    <row r="29" spans="2:7" ht="72">
      <c r="B29" s="286" t="s">
        <v>509</v>
      </c>
      <c r="C29" s="269" t="s">
        <v>588</v>
      </c>
      <c r="D29" s="294">
        <v>300000</v>
      </c>
      <c r="E29" s="295" t="s">
        <v>589</v>
      </c>
      <c r="F29" s="302" t="s">
        <v>15</v>
      </c>
      <c r="G29" s="67" t="s">
        <v>921</v>
      </c>
    </row>
    <row r="30" spans="2:7" ht="96">
      <c r="B30" s="17" t="s">
        <v>510</v>
      </c>
      <c r="C30" s="269" t="s">
        <v>593</v>
      </c>
      <c r="D30" s="294">
        <v>400000</v>
      </c>
      <c r="E30" s="295" t="s">
        <v>594</v>
      </c>
      <c r="F30" s="302" t="s">
        <v>15</v>
      </c>
      <c r="G30" s="67" t="s">
        <v>921</v>
      </c>
    </row>
    <row r="31" spans="2:7" ht="45" customHeight="1">
      <c r="B31" s="286" t="s">
        <v>511</v>
      </c>
      <c r="C31" s="269" t="s">
        <v>608</v>
      </c>
      <c r="D31" s="294">
        <v>500000</v>
      </c>
      <c r="E31" s="295" t="s">
        <v>670</v>
      </c>
      <c r="F31" s="302" t="s">
        <v>609</v>
      </c>
      <c r="G31" s="67" t="s">
        <v>921</v>
      </c>
    </row>
  </sheetData>
  <mergeCells count="10">
    <mergeCell ref="B7:E7"/>
    <mergeCell ref="B1:G1"/>
    <mergeCell ref="B4:C4"/>
    <mergeCell ref="B5:F5"/>
    <mergeCell ref="B6:C6"/>
    <mergeCell ref="B17:C17"/>
    <mergeCell ref="B15:C15"/>
    <mergeCell ref="B25:C25"/>
    <mergeCell ref="B16:F16"/>
    <mergeCell ref="B24:F24"/>
  </mergeCells>
  <pageMargins left="0.35433070866141736" right="0.35433070866141736" top="0.78740157480314965" bottom="0.35433070866141736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B1:G59"/>
  <sheetViews>
    <sheetView view="pageBreakPreview" topLeftCell="A44" zoomScale="90" zoomScaleNormal="100" zoomScaleSheetLayoutView="90" workbookViewId="0">
      <selection activeCell="M47" sqref="M47"/>
    </sheetView>
  </sheetViews>
  <sheetFormatPr defaultColWidth="9" defaultRowHeight="24"/>
  <cols>
    <col min="1" max="1" width="1.42578125" style="274" customWidth="1"/>
    <col min="2" max="2" width="6.140625" style="43" customWidth="1"/>
    <col min="3" max="3" width="36.42578125" style="288" customWidth="1"/>
    <col min="4" max="4" width="13.7109375" style="275" hidden="1" customWidth="1"/>
    <col min="5" max="5" width="23.5703125" style="276" customWidth="1"/>
    <col min="6" max="6" width="22" style="284" customWidth="1"/>
    <col min="7" max="7" width="17.42578125" style="274" customWidth="1"/>
    <col min="8" max="16384" width="9" style="274"/>
  </cols>
  <sheetData>
    <row r="1" spans="2:7" s="308" customFormat="1" ht="119.25" customHeight="1">
      <c r="B1" s="623" t="s">
        <v>946</v>
      </c>
      <c r="C1" s="623"/>
      <c r="D1" s="623"/>
      <c r="E1" s="623"/>
      <c r="F1" s="623"/>
      <c r="G1" s="623"/>
    </row>
    <row r="2" spans="2:7" s="403" customFormat="1" ht="22.5">
      <c r="B2" s="339"/>
      <c r="C2" s="399"/>
      <c r="D2" s="400"/>
      <c r="E2" s="401"/>
      <c r="F2" s="402"/>
    </row>
    <row r="3" spans="2:7" s="403" customFormat="1" ht="22.5">
      <c r="B3" s="627" t="s">
        <v>3</v>
      </c>
      <c r="C3" s="627"/>
      <c r="D3" s="404" t="s">
        <v>4</v>
      </c>
      <c r="E3" s="405" t="s">
        <v>5</v>
      </c>
      <c r="F3" s="406" t="s">
        <v>6</v>
      </c>
      <c r="G3" s="344" t="s">
        <v>832</v>
      </c>
    </row>
    <row r="4" spans="2:7" s="403" customFormat="1" ht="22.5" hidden="1">
      <c r="B4" s="628" t="s">
        <v>1</v>
      </c>
      <c r="C4" s="628"/>
      <c r="D4" s="407">
        <f>SUM(D6)</f>
        <v>1550000</v>
      </c>
      <c r="E4" s="408"/>
      <c r="F4" s="409"/>
      <c r="G4" s="346"/>
    </row>
    <row r="5" spans="2:7" s="134" customFormat="1" ht="28.5" customHeight="1">
      <c r="B5" s="372" t="s">
        <v>1065</v>
      </c>
      <c r="C5" s="373"/>
      <c r="D5" s="374"/>
      <c r="E5" s="380"/>
      <c r="F5" s="381"/>
      <c r="G5" s="375"/>
    </row>
    <row r="6" spans="2:7" s="403" customFormat="1" ht="26.25" customHeight="1">
      <c r="B6" s="413" t="s">
        <v>436</v>
      </c>
      <c r="C6" s="414"/>
      <c r="D6" s="410">
        <f>SUM(D7:D13)</f>
        <v>1550000</v>
      </c>
      <c r="E6" s="410"/>
      <c r="F6" s="411"/>
      <c r="G6" s="350"/>
    </row>
    <row r="7" spans="2:7" s="412" customFormat="1" ht="58.5" customHeight="1">
      <c r="B7" s="168" t="s">
        <v>133</v>
      </c>
      <c r="C7" s="301" t="s">
        <v>551</v>
      </c>
      <c r="D7" s="353">
        <v>100000</v>
      </c>
      <c r="E7" s="357" t="s">
        <v>673</v>
      </c>
      <c r="F7" s="360" t="s">
        <v>550</v>
      </c>
      <c r="G7" s="143" t="s">
        <v>866</v>
      </c>
    </row>
    <row r="8" spans="2:7" s="412" customFormat="1" ht="104.25" customHeight="1">
      <c r="B8" s="168" t="s">
        <v>500</v>
      </c>
      <c r="C8" s="301" t="s">
        <v>1063</v>
      </c>
      <c r="D8" s="353">
        <v>250000</v>
      </c>
      <c r="E8" s="354" t="s">
        <v>674</v>
      </c>
      <c r="F8" s="360" t="s">
        <v>640</v>
      </c>
      <c r="G8" s="143" t="s">
        <v>866</v>
      </c>
    </row>
    <row r="9" spans="2:7" s="412" customFormat="1" ht="83.25" customHeight="1">
      <c r="B9" s="168" t="s">
        <v>501</v>
      </c>
      <c r="C9" s="301" t="s">
        <v>1064</v>
      </c>
      <c r="D9" s="353">
        <v>150000</v>
      </c>
      <c r="E9" s="358" t="s">
        <v>676</v>
      </c>
      <c r="F9" s="360" t="s">
        <v>640</v>
      </c>
      <c r="G9" s="157" t="s">
        <v>914</v>
      </c>
    </row>
    <row r="10" spans="2:7" s="412" customFormat="1" ht="83.25" customHeight="1">
      <c r="B10" s="168" t="s">
        <v>502</v>
      </c>
      <c r="C10" s="301" t="s">
        <v>614</v>
      </c>
      <c r="D10" s="353">
        <v>250000</v>
      </c>
      <c r="E10" s="358" t="s">
        <v>675</v>
      </c>
      <c r="F10" s="360" t="s">
        <v>640</v>
      </c>
      <c r="G10" s="143" t="s">
        <v>866</v>
      </c>
    </row>
    <row r="11" spans="2:7" s="412" customFormat="1" ht="90">
      <c r="B11" s="168" t="s">
        <v>704</v>
      </c>
      <c r="C11" s="301" t="s">
        <v>615</v>
      </c>
      <c r="D11" s="359">
        <v>300000</v>
      </c>
      <c r="E11" s="354" t="s">
        <v>145</v>
      </c>
      <c r="F11" s="360" t="s">
        <v>640</v>
      </c>
      <c r="G11" s="143" t="s">
        <v>866</v>
      </c>
    </row>
    <row r="12" spans="2:7" s="412" customFormat="1" ht="90">
      <c r="B12" s="168" t="s">
        <v>705</v>
      </c>
      <c r="C12" s="301" t="s">
        <v>616</v>
      </c>
      <c r="D12" s="353">
        <v>300000</v>
      </c>
      <c r="E12" s="358" t="s">
        <v>617</v>
      </c>
      <c r="F12" s="360" t="s">
        <v>640</v>
      </c>
      <c r="G12" s="143" t="s">
        <v>866</v>
      </c>
    </row>
    <row r="13" spans="2:7" s="412" customFormat="1" ht="156" customHeight="1">
      <c r="B13" s="168" t="s">
        <v>706</v>
      </c>
      <c r="C13" s="301" t="s">
        <v>618</v>
      </c>
      <c r="D13" s="353">
        <v>200000</v>
      </c>
      <c r="E13" s="358" t="s">
        <v>619</v>
      </c>
      <c r="F13" s="360" t="s">
        <v>640</v>
      </c>
      <c r="G13" s="143" t="s">
        <v>866</v>
      </c>
    </row>
    <row r="14" spans="2:7" s="134" customFormat="1" ht="28.5" customHeight="1">
      <c r="B14" s="372" t="s">
        <v>1066</v>
      </c>
      <c r="C14" s="373"/>
      <c r="D14" s="374"/>
      <c r="E14" s="380"/>
      <c r="F14" s="381"/>
      <c r="G14" s="375"/>
    </row>
    <row r="15" spans="2:7" s="403" customFormat="1" ht="26.25" customHeight="1">
      <c r="B15" s="417" t="s">
        <v>437</v>
      </c>
      <c r="C15" s="418"/>
      <c r="D15" s="361">
        <f>SUM(D16:D31)</f>
        <v>2500000</v>
      </c>
      <c r="E15" s="364"/>
      <c r="F15" s="350"/>
      <c r="G15" s="350"/>
    </row>
    <row r="16" spans="2:7" s="403" customFormat="1" ht="86.25" customHeight="1">
      <c r="B16" s="157" t="s">
        <v>154</v>
      </c>
      <c r="C16" s="355" t="s">
        <v>1041</v>
      </c>
      <c r="D16" s="356">
        <v>100000</v>
      </c>
      <c r="E16" s="354" t="s">
        <v>1074</v>
      </c>
      <c r="F16" s="352" t="s">
        <v>194</v>
      </c>
      <c r="G16" s="143"/>
    </row>
    <row r="17" spans="2:7" s="403" customFormat="1" ht="86.25" customHeight="1">
      <c r="B17" s="367" t="s">
        <v>503</v>
      </c>
      <c r="C17" s="355" t="s">
        <v>1042</v>
      </c>
      <c r="D17" s="356">
        <v>100000</v>
      </c>
      <c r="E17" s="354" t="s">
        <v>1074</v>
      </c>
      <c r="F17" s="352" t="s">
        <v>194</v>
      </c>
      <c r="G17" s="143"/>
    </row>
    <row r="18" spans="2:7" s="403" customFormat="1" ht="88.5" customHeight="1">
      <c r="B18" s="157" t="s">
        <v>504</v>
      </c>
      <c r="C18" s="355" t="s">
        <v>1043</v>
      </c>
      <c r="D18" s="356">
        <v>100000</v>
      </c>
      <c r="E18" s="354" t="s">
        <v>1074</v>
      </c>
      <c r="F18" s="352" t="s">
        <v>543</v>
      </c>
      <c r="G18" s="157"/>
    </row>
    <row r="19" spans="2:7" s="403" customFormat="1" ht="87.75" customHeight="1">
      <c r="B19" s="367" t="s">
        <v>505</v>
      </c>
      <c r="C19" s="355" t="s">
        <v>1044</v>
      </c>
      <c r="D19" s="356">
        <v>100000</v>
      </c>
      <c r="E19" s="354" t="s">
        <v>1074</v>
      </c>
      <c r="F19" s="352" t="s">
        <v>543</v>
      </c>
      <c r="G19" s="157"/>
    </row>
    <row r="20" spans="2:7" s="403" customFormat="1" ht="93" customHeight="1">
      <c r="B20" s="157" t="s">
        <v>506</v>
      </c>
      <c r="C20" s="355" t="s">
        <v>1045</v>
      </c>
      <c r="D20" s="356">
        <v>100000</v>
      </c>
      <c r="E20" s="354" t="s">
        <v>1074</v>
      </c>
      <c r="F20" s="352" t="s">
        <v>66</v>
      </c>
      <c r="G20" s="143"/>
    </row>
    <row r="21" spans="2:7" s="403" customFormat="1" ht="90" customHeight="1">
      <c r="B21" s="367" t="s">
        <v>507</v>
      </c>
      <c r="C21" s="355" t="s">
        <v>1046</v>
      </c>
      <c r="D21" s="356">
        <v>100000</v>
      </c>
      <c r="E21" s="354" t="s">
        <v>1074</v>
      </c>
      <c r="F21" s="352" t="s">
        <v>66</v>
      </c>
      <c r="G21" s="143"/>
    </row>
    <row r="22" spans="2:7" s="403" customFormat="1" ht="87.75" customHeight="1">
      <c r="B22" s="157" t="s">
        <v>969</v>
      </c>
      <c r="C22" s="355" t="s">
        <v>1047</v>
      </c>
      <c r="D22" s="356">
        <v>100000</v>
      </c>
      <c r="E22" s="354" t="s">
        <v>1074</v>
      </c>
      <c r="F22" s="352" t="s">
        <v>58</v>
      </c>
      <c r="G22" s="143"/>
    </row>
    <row r="23" spans="2:7" s="403" customFormat="1" ht="90" customHeight="1">
      <c r="B23" s="367" t="s">
        <v>970</v>
      </c>
      <c r="C23" s="355" t="s">
        <v>1048</v>
      </c>
      <c r="D23" s="356">
        <v>100000</v>
      </c>
      <c r="E23" s="354" t="s">
        <v>1074</v>
      </c>
      <c r="F23" s="352" t="s">
        <v>58</v>
      </c>
      <c r="G23" s="143"/>
    </row>
    <row r="24" spans="2:7" s="403" customFormat="1" ht="90.75" customHeight="1">
      <c r="B24" s="157" t="s">
        <v>971</v>
      </c>
      <c r="C24" s="355" t="s">
        <v>1049</v>
      </c>
      <c r="D24" s="356">
        <v>100000</v>
      </c>
      <c r="E24" s="354" t="s">
        <v>1074</v>
      </c>
      <c r="F24" s="352" t="s">
        <v>968</v>
      </c>
      <c r="G24" s="157"/>
    </row>
    <row r="25" spans="2:7" s="403" customFormat="1" ht="88.5" customHeight="1">
      <c r="B25" s="367" t="s">
        <v>972</v>
      </c>
      <c r="C25" s="355" t="s">
        <v>1050</v>
      </c>
      <c r="D25" s="356">
        <v>100000</v>
      </c>
      <c r="E25" s="354" t="s">
        <v>1074</v>
      </c>
      <c r="F25" s="352" t="s">
        <v>968</v>
      </c>
      <c r="G25" s="157"/>
    </row>
    <row r="26" spans="2:7" s="403" customFormat="1" ht="90.75" customHeight="1">
      <c r="B26" s="157" t="s">
        <v>973</v>
      </c>
      <c r="C26" s="355" t="s">
        <v>1051</v>
      </c>
      <c r="D26" s="356">
        <v>100000</v>
      </c>
      <c r="E26" s="354" t="s">
        <v>1074</v>
      </c>
      <c r="F26" s="352" t="s">
        <v>640</v>
      </c>
      <c r="G26" s="157"/>
    </row>
    <row r="27" spans="2:7" s="403" customFormat="1" ht="112.5">
      <c r="B27" s="367" t="s">
        <v>974</v>
      </c>
      <c r="C27" s="355" t="s">
        <v>1052</v>
      </c>
      <c r="D27" s="356">
        <v>100000</v>
      </c>
      <c r="E27" s="354" t="s">
        <v>1074</v>
      </c>
      <c r="F27" s="352" t="s">
        <v>640</v>
      </c>
      <c r="G27" s="143"/>
    </row>
    <row r="28" spans="2:7" s="403" customFormat="1" ht="87.75" customHeight="1">
      <c r="B28" s="157" t="s">
        <v>975</v>
      </c>
      <c r="C28" s="355" t="s">
        <v>1053</v>
      </c>
      <c r="D28" s="356">
        <v>100000</v>
      </c>
      <c r="E28" s="354" t="s">
        <v>1074</v>
      </c>
      <c r="F28" s="360" t="s">
        <v>96</v>
      </c>
      <c r="G28" s="143"/>
    </row>
    <row r="29" spans="2:7" s="403" customFormat="1" ht="88.5" customHeight="1">
      <c r="B29" s="367" t="s">
        <v>976</v>
      </c>
      <c r="C29" s="355" t="s">
        <v>1054</v>
      </c>
      <c r="D29" s="356">
        <v>100000</v>
      </c>
      <c r="E29" s="354" t="s">
        <v>1074</v>
      </c>
      <c r="F29" s="360" t="s">
        <v>96</v>
      </c>
      <c r="G29" s="143"/>
    </row>
    <row r="30" spans="2:7" s="403" customFormat="1" ht="85.5" customHeight="1">
      <c r="B30" s="157" t="s">
        <v>977</v>
      </c>
      <c r="C30" s="355" t="s">
        <v>1055</v>
      </c>
      <c r="D30" s="356">
        <v>100000</v>
      </c>
      <c r="E30" s="354" t="s">
        <v>1075</v>
      </c>
      <c r="F30" s="360" t="s">
        <v>399</v>
      </c>
      <c r="G30" s="143"/>
    </row>
    <row r="31" spans="2:7" s="403" customFormat="1" ht="68.25" customHeight="1">
      <c r="B31" s="367" t="s">
        <v>978</v>
      </c>
      <c r="C31" s="301" t="s">
        <v>922</v>
      </c>
      <c r="D31" s="359">
        <v>1000000</v>
      </c>
      <c r="E31" s="354" t="s">
        <v>61</v>
      </c>
      <c r="F31" s="360" t="s">
        <v>526</v>
      </c>
      <c r="G31" s="157"/>
    </row>
    <row r="32" spans="2:7" s="403" customFormat="1" ht="140.25" customHeight="1">
      <c r="B32" s="419"/>
      <c r="C32" s="390"/>
      <c r="D32" s="389"/>
      <c r="E32" s="391"/>
      <c r="F32" s="420"/>
      <c r="G32" s="191"/>
    </row>
    <row r="33" spans="2:7" s="134" customFormat="1" ht="27" customHeight="1">
      <c r="B33" s="372" t="s">
        <v>1067</v>
      </c>
      <c r="C33" s="373"/>
      <c r="D33" s="374"/>
      <c r="E33" s="380"/>
      <c r="F33" s="381"/>
      <c r="G33" s="375"/>
    </row>
    <row r="34" spans="2:7" s="403" customFormat="1" ht="22.5">
      <c r="B34" s="426" t="s">
        <v>438</v>
      </c>
      <c r="C34" s="427"/>
      <c r="D34" s="361">
        <f>SUM(D35:D40)</f>
        <v>1700000</v>
      </c>
      <c r="E34" s="415"/>
      <c r="F34" s="350"/>
      <c r="G34" s="416"/>
    </row>
    <row r="35" spans="2:7" s="403" customFormat="1" ht="87">
      <c r="B35" s="143" t="s">
        <v>157</v>
      </c>
      <c r="C35" s="421" t="s">
        <v>579</v>
      </c>
      <c r="D35" s="422">
        <v>100000</v>
      </c>
      <c r="E35" s="423" t="s">
        <v>677</v>
      </c>
      <c r="F35" s="423" t="s">
        <v>15</v>
      </c>
      <c r="G35" s="424" t="s">
        <v>921</v>
      </c>
    </row>
    <row r="36" spans="2:7" s="403" customFormat="1" ht="93.75" customHeight="1">
      <c r="B36" s="183" t="s">
        <v>160</v>
      </c>
      <c r="C36" s="421" t="s">
        <v>580</v>
      </c>
      <c r="D36" s="425">
        <v>100000</v>
      </c>
      <c r="E36" s="423" t="s">
        <v>581</v>
      </c>
      <c r="F36" s="423" t="s">
        <v>15</v>
      </c>
      <c r="G36" s="424" t="s">
        <v>921</v>
      </c>
    </row>
    <row r="37" spans="2:7" s="403" customFormat="1" ht="87">
      <c r="B37" s="143" t="s">
        <v>508</v>
      </c>
      <c r="C37" s="421" t="s">
        <v>586</v>
      </c>
      <c r="D37" s="425">
        <v>300000</v>
      </c>
      <c r="E37" s="309" t="s">
        <v>587</v>
      </c>
      <c r="F37" s="423" t="s">
        <v>15</v>
      </c>
      <c r="G37" s="424" t="s">
        <v>921</v>
      </c>
    </row>
    <row r="38" spans="2:7" s="403" customFormat="1" ht="57" customHeight="1">
      <c r="B38" s="183" t="s">
        <v>509</v>
      </c>
      <c r="C38" s="421" t="s">
        <v>1069</v>
      </c>
      <c r="D38" s="422">
        <v>300000</v>
      </c>
      <c r="E38" s="310" t="s">
        <v>589</v>
      </c>
      <c r="F38" s="423" t="s">
        <v>15</v>
      </c>
      <c r="G38" s="424" t="s">
        <v>921</v>
      </c>
    </row>
    <row r="39" spans="2:7" s="403" customFormat="1" ht="108.75">
      <c r="B39" s="143" t="s">
        <v>510</v>
      </c>
      <c r="C39" s="421" t="s">
        <v>593</v>
      </c>
      <c r="D39" s="422">
        <v>400000</v>
      </c>
      <c r="E39" s="310" t="s">
        <v>594</v>
      </c>
      <c r="F39" s="423" t="s">
        <v>15</v>
      </c>
      <c r="G39" s="424" t="s">
        <v>921</v>
      </c>
    </row>
    <row r="40" spans="2:7" s="403" customFormat="1" ht="39.75" customHeight="1">
      <c r="B40" s="183" t="s">
        <v>511</v>
      </c>
      <c r="C40" s="421" t="s">
        <v>608</v>
      </c>
      <c r="D40" s="422">
        <v>500000</v>
      </c>
      <c r="E40" s="310" t="s">
        <v>670</v>
      </c>
      <c r="F40" s="423" t="s">
        <v>609</v>
      </c>
      <c r="G40" s="424" t="s">
        <v>921</v>
      </c>
    </row>
    <row r="41" spans="2:7" s="134" customFormat="1" ht="24" customHeight="1">
      <c r="B41" s="372" t="s">
        <v>1068</v>
      </c>
      <c r="C41" s="373"/>
      <c r="D41" s="374"/>
      <c r="E41" s="380"/>
      <c r="F41" s="381"/>
      <c r="G41" s="375" t="s">
        <v>1070</v>
      </c>
    </row>
    <row r="42" spans="2:7" s="403" customFormat="1" ht="19.5" customHeight="1">
      <c r="B42" s="426" t="s">
        <v>439</v>
      </c>
      <c r="C42" s="427"/>
      <c r="D42" s="361">
        <f>SUM(D43:D48)</f>
        <v>4500000</v>
      </c>
      <c r="E42" s="349"/>
      <c r="F42" s="366"/>
      <c r="G42" s="416"/>
    </row>
    <row r="43" spans="2:7" s="403" customFormat="1" ht="95.25" customHeight="1">
      <c r="B43" s="143" t="s">
        <v>199</v>
      </c>
      <c r="C43" s="421" t="s">
        <v>558</v>
      </c>
      <c r="D43" s="422">
        <v>300000</v>
      </c>
      <c r="E43" s="310" t="s">
        <v>559</v>
      </c>
      <c r="F43" s="423" t="s">
        <v>1076</v>
      </c>
      <c r="G43" s="424" t="s">
        <v>921</v>
      </c>
    </row>
    <row r="44" spans="2:7" s="403" customFormat="1" ht="75" customHeight="1">
      <c r="B44" s="143" t="s">
        <v>200</v>
      </c>
      <c r="C44" s="421" t="s">
        <v>560</v>
      </c>
      <c r="D44" s="422">
        <v>200000</v>
      </c>
      <c r="E44" s="310" t="s">
        <v>561</v>
      </c>
      <c r="F44" s="423" t="s">
        <v>1076</v>
      </c>
      <c r="G44" s="424" t="s">
        <v>921</v>
      </c>
    </row>
    <row r="45" spans="2:7" s="403" customFormat="1" ht="87">
      <c r="B45" s="143" t="s">
        <v>201</v>
      </c>
      <c r="C45" s="421" t="s">
        <v>592</v>
      </c>
      <c r="D45" s="422">
        <v>400000</v>
      </c>
      <c r="E45" s="310" t="s">
        <v>678</v>
      </c>
      <c r="F45" s="423" t="s">
        <v>15</v>
      </c>
      <c r="G45" s="424" t="s">
        <v>921</v>
      </c>
    </row>
    <row r="46" spans="2:7" s="403" customFormat="1" ht="39" customHeight="1">
      <c r="B46" s="143" t="s">
        <v>202</v>
      </c>
      <c r="C46" s="421" t="s">
        <v>524</v>
      </c>
      <c r="D46" s="422">
        <v>3000000</v>
      </c>
      <c r="E46" s="309" t="s">
        <v>61</v>
      </c>
      <c r="F46" s="310" t="s">
        <v>525</v>
      </c>
      <c r="G46" s="424" t="s">
        <v>921</v>
      </c>
    </row>
    <row r="47" spans="2:7" s="403" customFormat="1" ht="65.25">
      <c r="B47" s="143" t="s">
        <v>203</v>
      </c>
      <c r="C47" s="421" t="s">
        <v>626</v>
      </c>
      <c r="D47" s="422">
        <v>200000</v>
      </c>
      <c r="E47" s="310" t="s">
        <v>679</v>
      </c>
      <c r="F47" s="423" t="s">
        <v>640</v>
      </c>
      <c r="G47" s="424" t="s">
        <v>921</v>
      </c>
    </row>
    <row r="48" spans="2:7" s="403" customFormat="1" ht="40.5" customHeight="1">
      <c r="B48" s="143" t="s">
        <v>204</v>
      </c>
      <c r="C48" s="421" t="s">
        <v>917</v>
      </c>
      <c r="D48" s="422">
        <v>400000</v>
      </c>
      <c r="E48" s="310" t="s">
        <v>529</v>
      </c>
      <c r="F48" s="309" t="s">
        <v>530</v>
      </c>
      <c r="G48" s="424" t="s">
        <v>921</v>
      </c>
    </row>
    <row r="49" spans="2:7" s="134" customFormat="1" ht="28.5" customHeight="1">
      <c r="B49" s="372" t="s">
        <v>1097</v>
      </c>
      <c r="C49" s="373"/>
      <c r="D49" s="374"/>
      <c r="E49" s="380"/>
      <c r="F49" s="381"/>
      <c r="G49" s="375"/>
    </row>
    <row r="50" spans="2:7" s="403" customFormat="1" ht="22.5">
      <c r="B50" s="426" t="s">
        <v>440</v>
      </c>
      <c r="C50" s="427"/>
      <c r="D50" s="415">
        <f>SUM(D51:D55)</f>
        <v>900000</v>
      </c>
      <c r="E50" s="366"/>
      <c r="F50" s="350"/>
      <c r="G50" s="416"/>
    </row>
    <row r="51" spans="2:7" s="403" customFormat="1" ht="90">
      <c r="B51" s="143" t="s">
        <v>512</v>
      </c>
      <c r="C51" s="301" t="s">
        <v>595</v>
      </c>
      <c r="D51" s="353">
        <v>500000</v>
      </c>
      <c r="E51" s="363" t="s">
        <v>680</v>
      </c>
      <c r="F51" s="360" t="s">
        <v>15</v>
      </c>
      <c r="G51" s="143" t="s">
        <v>921</v>
      </c>
    </row>
    <row r="52" spans="2:7" s="403" customFormat="1" ht="90">
      <c r="B52" s="143" t="s">
        <v>513</v>
      </c>
      <c r="C52" s="301" t="s">
        <v>924</v>
      </c>
      <c r="D52" s="353">
        <v>400000</v>
      </c>
      <c r="E52" s="363" t="s">
        <v>529</v>
      </c>
      <c r="F52" s="352" t="s">
        <v>530</v>
      </c>
      <c r="G52" s="143" t="s">
        <v>921</v>
      </c>
    </row>
    <row r="53" spans="2:7" s="403" customFormat="1" ht="45">
      <c r="B53" s="143" t="s">
        <v>514</v>
      </c>
      <c r="C53" s="301"/>
      <c r="D53" s="353"/>
      <c r="E53" s="352"/>
      <c r="F53" s="352" t="s">
        <v>194</v>
      </c>
      <c r="G53" s="143"/>
    </row>
    <row r="54" spans="2:7" s="403" customFormat="1" ht="22.5">
      <c r="B54" s="143" t="s">
        <v>515</v>
      </c>
      <c r="C54" s="301"/>
      <c r="D54" s="353"/>
      <c r="E54" s="363"/>
      <c r="F54" s="352" t="s">
        <v>543</v>
      </c>
      <c r="G54" s="143"/>
    </row>
    <row r="55" spans="2:7" s="403" customFormat="1" ht="22.5">
      <c r="B55" s="143" t="s">
        <v>516</v>
      </c>
      <c r="C55" s="301"/>
      <c r="D55" s="353"/>
      <c r="E55" s="363"/>
      <c r="F55" s="352" t="s">
        <v>66</v>
      </c>
      <c r="G55" s="143"/>
    </row>
    <row r="56" spans="2:7" s="403" customFormat="1" ht="22.5">
      <c r="B56" s="143" t="s">
        <v>517</v>
      </c>
      <c r="C56" s="428"/>
      <c r="D56" s="429"/>
      <c r="E56" s="430"/>
      <c r="F56" s="352" t="s">
        <v>58</v>
      </c>
      <c r="G56" s="431"/>
    </row>
    <row r="57" spans="2:7">
      <c r="B57" s="143" t="s">
        <v>518</v>
      </c>
      <c r="C57" s="432"/>
      <c r="D57" s="279"/>
      <c r="E57" s="281"/>
      <c r="F57" s="352" t="s">
        <v>968</v>
      </c>
      <c r="G57" s="433"/>
    </row>
    <row r="58" spans="2:7">
      <c r="B58" s="143" t="s">
        <v>979</v>
      </c>
      <c r="C58" s="432"/>
      <c r="D58" s="279"/>
      <c r="E58" s="281"/>
      <c r="F58" s="352" t="s">
        <v>640</v>
      </c>
      <c r="G58" s="433"/>
    </row>
    <row r="59" spans="2:7">
      <c r="B59" s="143" t="s">
        <v>1073</v>
      </c>
      <c r="C59" s="432"/>
      <c r="D59" s="279"/>
      <c r="E59" s="281"/>
      <c r="F59" s="360" t="s">
        <v>96</v>
      </c>
      <c r="G59" s="433"/>
    </row>
  </sheetData>
  <mergeCells count="3">
    <mergeCell ref="B1:G1"/>
    <mergeCell ref="B3:C3"/>
    <mergeCell ref="B4:C4"/>
  </mergeCells>
  <pageMargins left="0.31496062992125984" right="0.31496062992125984" top="0.74803149606299213" bottom="0.74803149606299213" header="0.31496062992125984" footer="0.31496062992125984"/>
  <pageSetup paperSize="9" scale="8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00000"/>
  </sheetPr>
  <dimension ref="B1:G29"/>
  <sheetViews>
    <sheetView view="pageBreakPreview" zoomScale="90" zoomScaleNormal="90" zoomScaleSheetLayoutView="90" workbookViewId="0">
      <selection activeCell="B1" sqref="B1:G1"/>
    </sheetView>
  </sheetViews>
  <sheetFormatPr defaultColWidth="9" defaultRowHeight="24"/>
  <cols>
    <col min="1" max="1" width="1" style="43" customWidth="1"/>
    <col min="2" max="2" width="6.7109375" style="43" customWidth="1"/>
    <col min="3" max="3" width="53.140625" style="90" customWidth="1"/>
    <col min="4" max="4" width="0.42578125" style="272" hidden="1" customWidth="1"/>
    <col min="5" max="5" width="23.85546875" style="273" customWidth="1"/>
    <col min="6" max="6" width="21.7109375" style="110" customWidth="1"/>
    <col min="7" max="7" width="23" style="25" hidden="1" customWidth="1"/>
    <col min="8" max="16384" width="9" style="43"/>
  </cols>
  <sheetData>
    <row r="1" spans="2:7" s="308" customFormat="1" ht="117.75" customHeight="1">
      <c r="B1" s="645" t="s">
        <v>946</v>
      </c>
      <c r="C1" s="645"/>
      <c r="D1" s="645"/>
      <c r="E1" s="645"/>
      <c r="F1" s="645"/>
      <c r="G1" s="645"/>
    </row>
    <row r="2" spans="2:7" hidden="1">
      <c r="C2" s="254" t="s">
        <v>1</v>
      </c>
      <c r="D2" s="255" t="e">
        <f>SUM(D6+#REF!+#REF!+#REF!)</f>
        <v>#REF!</v>
      </c>
      <c r="E2" s="256">
        <v>38131800</v>
      </c>
      <c r="F2" s="316" t="e">
        <f>SUM(E2-D2)</f>
        <v>#REF!</v>
      </c>
    </row>
    <row r="3" spans="2:7" ht="30">
      <c r="B3" s="314" t="s">
        <v>153</v>
      </c>
      <c r="D3" s="255"/>
      <c r="E3" s="256"/>
      <c r="F3" s="289"/>
    </row>
    <row r="4" spans="2:7">
      <c r="B4" s="701" t="s">
        <v>3</v>
      </c>
      <c r="C4" s="701"/>
      <c r="D4" s="258" t="s">
        <v>4</v>
      </c>
      <c r="E4" s="259" t="s">
        <v>5</v>
      </c>
      <c r="F4" s="290" t="s">
        <v>6</v>
      </c>
      <c r="G4" s="293" t="s">
        <v>832</v>
      </c>
    </row>
    <row r="5" spans="2:7" ht="33.75" customHeight="1">
      <c r="B5" s="698" t="s">
        <v>943</v>
      </c>
      <c r="C5" s="699"/>
      <c r="D5" s="699"/>
      <c r="E5" s="699"/>
      <c r="F5" s="700"/>
      <c r="G5" s="317"/>
    </row>
    <row r="6" spans="2:7" hidden="1">
      <c r="B6" s="702" t="s">
        <v>1</v>
      </c>
      <c r="C6" s="703"/>
      <c r="D6" s="260" t="e">
        <f>SUM(#REF!+#REF!+#REF!+#REF!+D7)</f>
        <v>#REF!</v>
      </c>
      <c r="E6" s="261"/>
      <c r="F6" s="291"/>
      <c r="G6" s="312"/>
    </row>
    <row r="7" spans="2:7" ht="27.75" customHeight="1">
      <c r="B7" s="713" t="s">
        <v>439</v>
      </c>
      <c r="C7" s="715"/>
      <c r="D7" s="715"/>
      <c r="E7" s="714"/>
      <c r="F7" s="221"/>
      <c r="G7" s="313"/>
    </row>
    <row r="8" spans="2:7" ht="48">
      <c r="B8" s="17" t="s">
        <v>199</v>
      </c>
      <c r="C8" s="269" t="s">
        <v>926</v>
      </c>
      <c r="D8" s="294">
        <v>150000</v>
      </c>
      <c r="E8" s="295" t="s">
        <v>545</v>
      </c>
      <c r="F8" s="302" t="s">
        <v>543</v>
      </c>
      <c r="G8" s="67" t="s">
        <v>927</v>
      </c>
    </row>
    <row r="9" spans="2:7" ht="63.75" customHeight="1">
      <c r="B9" s="17" t="s">
        <v>200</v>
      </c>
      <c r="C9" s="269" t="s">
        <v>558</v>
      </c>
      <c r="D9" s="294">
        <v>300000</v>
      </c>
      <c r="E9" s="295" t="s">
        <v>559</v>
      </c>
      <c r="F9" s="302" t="s">
        <v>66</v>
      </c>
      <c r="G9" s="67" t="s">
        <v>921</v>
      </c>
    </row>
    <row r="10" spans="2:7" ht="63.75" customHeight="1">
      <c r="B10" s="17" t="s">
        <v>201</v>
      </c>
      <c r="C10" s="269" t="s">
        <v>560</v>
      </c>
      <c r="D10" s="294">
        <v>200000</v>
      </c>
      <c r="E10" s="295" t="s">
        <v>561</v>
      </c>
      <c r="F10" s="302" t="s">
        <v>66</v>
      </c>
      <c r="G10" s="67" t="s">
        <v>921</v>
      </c>
    </row>
    <row r="11" spans="2:7" ht="41.25" customHeight="1">
      <c r="B11" s="17" t="s">
        <v>202</v>
      </c>
      <c r="C11" s="269" t="s">
        <v>592</v>
      </c>
      <c r="D11" s="294">
        <v>400000</v>
      </c>
      <c r="E11" s="295" t="s">
        <v>678</v>
      </c>
      <c r="F11" s="302" t="s">
        <v>15</v>
      </c>
      <c r="G11" s="67" t="s">
        <v>921</v>
      </c>
    </row>
    <row r="12" spans="2:7" ht="41.25" customHeight="1">
      <c r="B12" s="17" t="s">
        <v>203</v>
      </c>
      <c r="C12" s="269" t="s">
        <v>602</v>
      </c>
      <c r="D12" s="297">
        <v>300000</v>
      </c>
      <c r="E12" s="287" t="s">
        <v>929</v>
      </c>
      <c r="F12" s="287" t="s">
        <v>58</v>
      </c>
      <c r="G12" s="67" t="s">
        <v>921</v>
      </c>
    </row>
    <row r="13" spans="2:7" ht="44.25" customHeight="1">
      <c r="B13" s="17" t="s">
        <v>204</v>
      </c>
      <c r="C13" s="269" t="s">
        <v>524</v>
      </c>
      <c r="D13" s="294">
        <v>3000000</v>
      </c>
      <c r="E13" s="287" t="s">
        <v>61</v>
      </c>
      <c r="F13" s="295" t="s">
        <v>525</v>
      </c>
      <c r="G13" s="67" t="s">
        <v>921</v>
      </c>
    </row>
    <row r="14" spans="2:7" ht="42" customHeight="1">
      <c r="B14" s="17" t="s">
        <v>707</v>
      </c>
      <c r="C14" s="269" t="s">
        <v>626</v>
      </c>
      <c r="D14" s="294">
        <v>200000</v>
      </c>
      <c r="E14" s="295" t="s">
        <v>679</v>
      </c>
      <c r="F14" s="302" t="s">
        <v>640</v>
      </c>
      <c r="G14" s="67" t="s">
        <v>921</v>
      </c>
    </row>
    <row r="15" spans="2:7" ht="43.5" customHeight="1">
      <c r="B15" s="17" t="s">
        <v>918</v>
      </c>
      <c r="C15" s="269" t="s">
        <v>917</v>
      </c>
      <c r="D15" s="294">
        <v>400000</v>
      </c>
      <c r="E15" s="295" t="s">
        <v>529</v>
      </c>
      <c r="F15" s="287" t="s">
        <v>530</v>
      </c>
      <c r="G15" s="67" t="s">
        <v>921</v>
      </c>
    </row>
    <row r="16" spans="2:7" ht="33.75" customHeight="1">
      <c r="B16" s="698" t="s">
        <v>944</v>
      </c>
      <c r="C16" s="699"/>
      <c r="D16" s="699"/>
      <c r="E16" s="699"/>
      <c r="F16" s="700"/>
      <c r="G16" s="317"/>
    </row>
    <row r="17" spans="2:7" ht="45.75" customHeight="1">
      <c r="B17" s="713" t="s">
        <v>440</v>
      </c>
      <c r="C17" s="714"/>
      <c r="D17" s="213">
        <f>SUM(D18:D24)</f>
        <v>2150000</v>
      </c>
      <c r="E17" s="323"/>
      <c r="F17" s="217"/>
      <c r="G17" s="313"/>
    </row>
    <row r="18" spans="2:7" ht="66" customHeight="1">
      <c r="B18" s="17" t="s">
        <v>512</v>
      </c>
      <c r="C18" s="269" t="s">
        <v>915</v>
      </c>
      <c r="D18" s="294">
        <v>200000</v>
      </c>
      <c r="E18" s="265" t="s">
        <v>540</v>
      </c>
      <c r="F18" s="302" t="s">
        <v>194</v>
      </c>
      <c r="G18" s="67" t="s">
        <v>925</v>
      </c>
    </row>
    <row r="19" spans="2:7" ht="43.5" customHeight="1">
      <c r="B19" s="17" t="s">
        <v>513</v>
      </c>
      <c r="C19" s="269" t="s">
        <v>546</v>
      </c>
      <c r="D19" s="294">
        <v>250000</v>
      </c>
      <c r="E19" s="265" t="s">
        <v>542</v>
      </c>
      <c r="F19" s="302" t="s">
        <v>543</v>
      </c>
      <c r="G19" s="17" t="s">
        <v>921</v>
      </c>
    </row>
    <row r="20" spans="2:7" ht="42" customHeight="1">
      <c r="B20" s="17" t="s">
        <v>514</v>
      </c>
      <c r="C20" s="269" t="s">
        <v>568</v>
      </c>
      <c r="D20" s="294">
        <v>300000</v>
      </c>
      <c r="E20" s="302" t="s">
        <v>569</v>
      </c>
      <c r="F20" s="302" t="s">
        <v>66</v>
      </c>
      <c r="G20" s="17" t="s">
        <v>921</v>
      </c>
    </row>
    <row r="21" spans="2:7" ht="70.5" customHeight="1">
      <c r="B21" s="17" t="s">
        <v>515</v>
      </c>
      <c r="C21" s="269" t="s">
        <v>595</v>
      </c>
      <c r="D21" s="294">
        <v>500000</v>
      </c>
      <c r="E21" s="265" t="s">
        <v>680</v>
      </c>
      <c r="F21" s="302" t="s">
        <v>15</v>
      </c>
      <c r="G21" s="17" t="s">
        <v>921</v>
      </c>
    </row>
    <row r="22" spans="2:7" ht="72">
      <c r="B22" s="17" t="s">
        <v>516</v>
      </c>
      <c r="C22" s="269" t="s">
        <v>603</v>
      </c>
      <c r="D22" s="294">
        <v>200000</v>
      </c>
      <c r="E22" s="287" t="s">
        <v>118</v>
      </c>
      <c r="F22" s="302" t="s">
        <v>58</v>
      </c>
      <c r="G22" s="17" t="s">
        <v>921</v>
      </c>
    </row>
    <row r="23" spans="2:7" ht="48">
      <c r="B23" s="17" t="s">
        <v>517</v>
      </c>
      <c r="C23" s="269" t="s">
        <v>637</v>
      </c>
      <c r="D23" s="294">
        <v>300000</v>
      </c>
      <c r="E23" s="265" t="s">
        <v>425</v>
      </c>
      <c r="F23" s="302" t="s">
        <v>640</v>
      </c>
      <c r="G23" s="17" t="s">
        <v>921</v>
      </c>
    </row>
    <row r="24" spans="2:7" ht="70.5" customHeight="1">
      <c r="B24" s="17" t="s">
        <v>518</v>
      </c>
      <c r="C24" s="269" t="s">
        <v>924</v>
      </c>
      <c r="D24" s="294">
        <v>400000</v>
      </c>
      <c r="E24" s="265" t="s">
        <v>529</v>
      </c>
      <c r="F24" s="287" t="s">
        <v>530</v>
      </c>
      <c r="G24" s="67" t="s">
        <v>928</v>
      </c>
    </row>
    <row r="25" spans="2:7" ht="37.5" customHeight="1">
      <c r="B25" s="718" t="s">
        <v>164</v>
      </c>
      <c r="C25" s="719"/>
      <c r="D25" s="326"/>
      <c r="E25" s="337"/>
      <c r="F25" s="327"/>
      <c r="G25" s="67"/>
    </row>
    <row r="26" spans="2:7" ht="33.75" customHeight="1">
      <c r="B26" s="698" t="s">
        <v>945</v>
      </c>
      <c r="C26" s="699"/>
      <c r="D26" s="699"/>
      <c r="E26" s="699"/>
      <c r="F26" s="700"/>
      <c r="G26" s="317"/>
    </row>
    <row r="27" spans="2:7" ht="48.75" customHeight="1">
      <c r="B27" s="716" t="s">
        <v>519</v>
      </c>
      <c r="C27" s="717"/>
      <c r="D27" s="213">
        <f>SUM(D28:D29)</f>
        <v>380000</v>
      </c>
      <c r="E27" s="338"/>
      <c r="F27" s="217"/>
      <c r="G27" s="307"/>
    </row>
    <row r="28" spans="2:7" ht="64.5" customHeight="1">
      <c r="B28" s="17" t="s">
        <v>520</v>
      </c>
      <c r="C28" s="269" t="s">
        <v>527</v>
      </c>
      <c r="D28" s="294">
        <v>300000</v>
      </c>
      <c r="E28" s="302" t="s">
        <v>930</v>
      </c>
      <c r="F28" s="302" t="s">
        <v>428</v>
      </c>
      <c r="G28" s="79" t="s">
        <v>921</v>
      </c>
    </row>
    <row r="29" spans="2:7" ht="46.5" customHeight="1">
      <c r="B29" s="286" t="s">
        <v>521</v>
      </c>
      <c r="C29" s="269" t="s">
        <v>641</v>
      </c>
      <c r="D29" s="294">
        <v>80000</v>
      </c>
      <c r="E29" s="299" t="s">
        <v>644</v>
      </c>
      <c r="F29" s="302" t="s">
        <v>96</v>
      </c>
      <c r="G29" s="79" t="s">
        <v>921</v>
      </c>
    </row>
  </sheetData>
  <mergeCells count="10">
    <mergeCell ref="B1:G1"/>
    <mergeCell ref="B4:C4"/>
    <mergeCell ref="B5:F5"/>
    <mergeCell ref="B6:C6"/>
    <mergeCell ref="B7:E7"/>
    <mergeCell ref="B27:C27"/>
    <mergeCell ref="B26:F26"/>
    <mergeCell ref="B25:C25"/>
    <mergeCell ref="B16:F16"/>
    <mergeCell ref="B17:C17"/>
  </mergeCells>
  <pageMargins left="0.35433070866141736" right="0.35433070866141736" top="0.78740157480314965" bottom="0.35433070866141736" header="0.31496062992125984" footer="0.31496062992125984"/>
  <pageSetup paperSize="9" scale="8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7" tint="0.79998168889431442"/>
  </sheetPr>
  <dimension ref="B2:H18"/>
  <sheetViews>
    <sheetView topLeftCell="A4" zoomScale="80" zoomScaleNormal="80" workbookViewId="0">
      <selection activeCell="M14" sqref="M14"/>
    </sheetView>
  </sheetViews>
  <sheetFormatPr defaultRowHeight="15"/>
  <cols>
    <col min="1" max="1" width="1.5703125" customWidth="1"/>
    <col min="2" max="2" width="7.42578125" style="46" customWidth="1"/>
    <col min="3" max="3" width="55.7109375" customWidth="1"/>
    <col min="4" max="4" width="15.5703125" hidden="1" customWidth="1"/>
    <col min="5" max="5" width="28" customWidth="1"/>
    <col min="6" max="6" width="13.140625" customWidth="1"/>
    <col min="7" max="7" width="20.85546875" hidden="1" customWidth="1"/>
    <col min="8" max="8" width="15.42578125" customWidth="1"/>
  </cols>
  <sheetData>
    <row r="2" spans="2:8" s="1" customFormat="1" ht="20.25">
      <c r="B2" s="720" t="s">
        <v>0</v>
      </c>
      <c r="C2" s="720"/>
      <c r="D2" s="720"/>
      <c r="E2" s="720"/>
      <c r="F2" s="720"/>
      <c r="G2" s="720"/>
    </row>
    <row r="3" spans="2:8" s="1" customFormat="1" ht="20.25">
      <c r="B3" s="721" t="s">
        <v>212</v>
      </c>
      <c r="C3" s="721"/>
      <c r="D3" s="721"/>
      <c r="E3" s="721"/>
      <c r="F3" s="721"/>
      <c r="G3" s="721"/>
      <c r="H3" s="28"/>
    </row>
    <row r="4" spans="2:8" s="1" customFormat="1" ht="20.25">
      <c r="B4" s="721" t="s">
        <v>213</v>
      </c>
      <c r="C4" s="721"/>
      <c r="D4" s="721"/>
      <c r="E4" s="721"/>
      <c r="F4" s="721"/>
      <c r="G4" s="721"/>
      <c r="H4" s="28"/>
    </row>
    <row r="5" spans="2:8" s="1" customFormat="1" ht="13.5" customHeight="1">
      <c r="B5" s="45"/>
      <c r="C5" s="45"/>
      <c r="D5" s="45">
        <f>SUM(D7+มนุษย์!D7+กจก!D7+เกษตร!D7+อุต!D7+พบ!D7+วิทย์!D7+'สำนัก สถาบัน'!D7+'สำนัก สถาบัน'!D11+'สำนัก สถาบัน'!D17+'สำนัก สถาบัน'!D21+'สำนัก สถาบัน'!D23+'สำนัก สถาบัน'!D25)</f>
        <v>43637400</v>
      </c>
      <c r="E5" s="45"/>
      <c r="F5" s="45"/>
      <c r="G5" s="45"/>
      <c r="H5" s="28"/>
    </row>
    <row r="6" spans="2:8" s="1" customFormat="1" ht="20.25">
      <c r="B6" s="722" t="s">
        <v>211</v>
      </c>
      <c r="C6" s="723" t="s">
        <v>3</v>
      </c>
      <c r="D6" s="2" t="s">
        <v>4</v>
      </c>
      <c r="E6" s="725" t="s">
        <v>5</v>
      </c>
      <c r="F6" s="723" t="s">
        <v>6</v>
      </c>
      <c r="G6" s="44" t="s">
        <v>7</v>
      </c>
    </row>
    <row r="7" spans="2:8" s="1" customFormat="1" ht="20.25">
      <c r="B7" s="722"/>
      <c r="C7" s="724"/>
      <c r="D7" s="49">
        <f>SUM(D8:D18)</f>
        <v>8633400</v>
      </c>
      <c r="E7" s="726"/>
      <c r="F7" s="724"/>
      <c r="G7" s="3"/>
    </row>
    <row r="8" spans="2:8" s="1" customFormat="1" ht="40.5">
      <c r="B8" s="5" t="s">
        <v>116</v>
      </c>
      <c r="C8" s="4" t="s">
        <v>120</v>
      </c>
      <c r="D8" s="19">
        <v>432800</v>
      </c>
      <c r="E8" s="7" t="s">
        <v>121</v>
      </c>
      <c r="F8" s="10" t="s">
        <v>195</v>
      </c>
      <c r="G8" s="4"/>
    </row>
    <row r="9" spans="2:8" s="20" customFormat="1" ht="40.5">
      <c r="B9" s="5" t="s">
        <v>133</v>
      </c>
      <c r="C9" s="4" t="s">
        <v>137</v>
      </c>
      <c r="D9" s="19">
        <v>1054200</v>
      </c>
      <c r="E9" s="4" t="s">
        <v>138</v>
      </c>
      <c r="F9" s="10" t="s">
        <v>195</v>
      </c>
      <c r="G9" s="21"/>
    </row>
    <row r="10" spans="2:8" s="20" customFormat="1" ht="60.75">
      <c r="B10" s="5" t="s">
        <v>139</v>
      </c>
      <c r="C10" s="4" t="s">
        <v>140</v>
      </c>
      <c r="D10" s="19">
        <v>930600</v>
      </c>
      <c r="E10" s="4" t="s">
        <v>141</v>
      </c>
      <c r="F10" s="10" t="s">
        <v>195</v>
      </c>
      <c r="G10" s="21"/>
    </row>
    <row r="11" spans="2:8" s="20" customFormat="1" ht="40.5">
      <c r="B11" s="5" t="s">
        <v>142</v>
      </c>
      <c r="C11" s="4" t="s">
        <v>135</v>
      </c>
      <c r="D11" s="19">
        <v>698700</v>
      </c>
      <c r="E11" s="4" t="s">
        <v>136</v>
      </c>
      <c r="F11" s="10" t="s">
        <v>195</v>
      </c>
      <c r="G11" s="21"/>
    </row>
    <row r="12" spans="2:8" s="20" customFormat="1" ht="60.75">
      <c r="B12" s="5" t="s">
        <v>184</v>
      </c>
      <c r="C12" s="4" t="s">
        <v>143</v>
      </c>
      <c r="D12" s="19">
        <v>879600</v>
      </c>
      <c r="E12" s="4" t="s">
        <v>144</v>
      </c>
      <c r="F12" s="10" t="s">
        <v>195</v>
      </c>
      <c r="G12" s="21"/>
    </row>
    <row r="13" spans="2:8" s="20" customFormat="1" ht="60.75">
      <c r="B13" s="5" t="s">
        <v>198</v>
      </c>
      <c r="C13" s="4" t="s">
        <v>178</v>
      </c>
      <c r="D13" s="19">
        <v>794100</v>
      </c>
      <c r="E13" s="4" t="s">
        <v>145</v>
      </c>
      <c r="F13" s="10" t="s">
        <v>195</v>
      </c>
      <c r="G13" s="21"/>
    </row>
    <row r="14" spans="2:8" s="20" customFormat="1" ht="60.75">
      <c r="B14" s="5" t="s">
        <v>146</v>
      </c>
      <c r="C14" s="4" t="s">
        <v>147</v>
      </c>
      <c r="D14" s="19">
        <v>223900</v>
      </c>
      <c r="E14" s="4" t="s">
        <v>148</v>
      </c>
      <c r="F14" s="10" t="s">
        <v>195</v>
      </c>
      <c r="G14" s="21"/>
    </row>
    <row r="15" spans="2:8" s="35" customFormat="1" ht="60.75">
      <c r="B15" s="5" t="s">
        <v>149</v>
      </c>
      <c r="C15" s="30" t="s">
        <v>181</v>
      </c>
      <c r="D15" s="33">
        <v>1054900</v>
      </c>
      <c r="E15" s="36" t="s">
        <v>182</v>
      </c>
      <c r="F15" s="10" t="s">
        <v>195</v>
      </c>
      <c r="G15" s="34"/>
    </row>
    <row r="16" spans="2:8" s="20" customFormat="1" ht="40.5">
      <c r="B16" s="5" t="s">
        <v>154</v>
      </c>
      <c r="C16" s="4" t="s">
        <v>155</v>
      </c>
      <c r="D16" s="19">
        <v>1059000</v>
      </c>
      <c r="E16" s="4" t="s">
        <v>156</v>
      </c>
      <c r="F16" s="10" t="s">
        <v>195</v>
      </c>
      <c r="G16" s="8"/>
    </row>
    <row r="17" spans="2:7" s="20" customFormat="1" ht="81" customHeight="1">
      <c r="B17" s="5" t="s">
        <v>157</v>
      </c>
      <c r="C17" s="4" t="s">
        <v>197</v>
      </c>
      <c r="D17" s="19">
        <v>397000</v>
      </c>
      <c r="E17" s="4" t="s">
        <v>134</v>
      </c>
      <c r="F17" s="10" t="s">
        <v>195</v>
      </c>
      <c r="G17" s="8"/>
    </row>
    <row r="18" spans="2:7" s="20" customFormat="1" ht="60.75">
      <c r="B18" s="5" t="s">
        <v>201</v>
      </c>
      <c r="C18" s="4" t="s">
        <v>162</v>
      </c>
      <c r="D18" s="6">
        <v>1108600</v>
      </c>
      <c r="E18" s="4" t="s">
        <v>163</v>
      </c>
      <c r="F18" s="10" t="s">
        <v>195</v>
      </c>
      <c r="G18" s="8"/>
    </row>
  </sheetData>
  <mergeCells count="7">
    <mergeCell ref="B2:G2"/>
    <mergeCell ref="B3:G3"/>
    <mergeCell ref="B4:G4"/>
    <mergeCell ref="B6:B7"/>
    <mergeCell ref="C6:C7"/>
    <mergeCell ref="E6:E7"/>
    <mergeCell ref="F6:F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7" tint="0.79998168889431442"/>
  </sheetPr>
  <dimension ref="B1:H16"/>
  <sheetViews>
    <sheetView topLeftCell="A8" workbookViewId="0">
      <selection activeCell="C8" sqref="C8:C16"/>
    </sheetView>
  </sheetViews>
  <sheetFormatPr defaultRowHeight="15"/>
  <cols>
    <col min="1" max="1" width="3.28515625" customWidth="1"/>
    <col min="2" max="2" width="9.140625" customWidth="1"/>
    <col min="3" max="3" width="51.140625" customWidth="1"/>
    <col min="4" max="4" width="15.28515625" hidden="1" customWidth="1"/>
    <col min="5" max="5" width="25.140625" customWidth="1"/>
    <col min="6" max="6" width="18" customWidth="1"/>
    <col min="7" max="7" width="17.140625" hidden="1" customWidth="1"/>
  </cols>
  <sheetData>
    <row r="1" spans="2:8">
      <c r="B1" s="52"/>
    </row>
    <row r="2" spans="2:8" s="1" customFormat="1" ht="20.25">
      <c r="B2" s="720" t="s">
        <v>0</v>
      </c>
      <c r="C2" s="720"/>
      <c r="D2" s="720"/>
      <c r="E2" s="720"/>
      <c r="F2" s="720"/>
      <c r="G2" s="720"/>
    </row>
    <row r="3" spans="2:8" s="1" customFormat="1" ht="20.25">
      <c r="B3" s="721" t="s">
        <v>212</v>
      </c>
      <c r="C3" s="721"/>
      <c r="D3" s="721"/>
      <c r="E3" s="721"/>
      <c r="F3" s="721"/>
      <c r="G3" s="721"/>
      <c r="H3" s="28"/>
    </row>
    <row r="4" spans="2:8" s="1" customFormat="1" ht="20.25">
      <c r="B4" s="721" t="s">
        <v>216</v>
      </c>
      <c r="C4" s="721"/>
      <c r="D4" s="721"/>
      <c r="E4" s="721"/>
      <c r="F4" s="721"/>
      <c r="G4" s="721"/>
      <c r="H4" s="28"/>
    </row>
    <row r="5" spans="2:8" s="1" customFormat="1" ht="20.25">
      <c r="B5" s="45"/>
      <c r="C5" s="45"/>
      <c r="D5" s="45">
        <f>SUM(มนุษย์!D5)</f>
        <v>43637400</v>
      </c>
      <c r="E5" s="45"/>
      <c r="F5" s="45"/>
      <c r="G5" s="45"/>
      <c r="H5" s="28"/>
    </row>
    <row r="6" spans="2:8" s="1" customFormat="1" ht="20.25">
      <c r="B6" s="722" t="s">
        <v>211</v>
      </c>
      <c r="C6" s="723" t="s">
        <v>3</v>
      </c>
      <c r="D6" s="2" t="s">
        <v>4</v>
      </c>
      <c r="E6" s="725" t="s">
        <v>5</v>
      </c>
      <c r="F6" s="723" t="s">
        <v>6</v>
      </c>
      <c r="G6" s="44" t="s">
        <v>7</v>
      </c>
    </row>
    <row r="7" spans="2:8" s="1" customFormat="1" ht="20.25">
      <c r="B7" s="722"/>
      <c r="C7" s="724"/>
      <c r="D7" s="49">
        <f>SUM(D8:D16)</f>
        <v>4033000</v>
      </c>
      <c r="E7" s="726"/>
      <c r="F7" s="724"/>
      <c r="G7" s="3"/>
    </row>
    <row r="8" spans="2:8" s="1" customFormat="1" ht="44.25" customHeight="1">
      <c r="B8" s="5" t="s">
        <v>55</v>
      </c>
      <c r="C8" s="8" t="s">
        <v>56</v>
      </c>
      <c r="D8" s="6">
        <v>350000</v>
      </c>
      <c r="E8" s="9" t="s">
        <v>57</v>
      </c>
      <c r="F8" s="5" t="s">
        <v>58</v>
      </c>
      <c r="G8" s="8"/>
    </row>
    <row r="9" spans="2:8" s="1" customFormat="1" ht="42.75" customHeight="1">
      <c r="B9" s="5" t="s">
        <v>59</v>
      </c>
      <c r="C9" s="15" t="s">
        <v>60</v>
      </c>
      <c r="D9" s="6">
        <v>890000</v>
      </c>
      <c r="E9" s="18" t="s">
        <v>61</v>
      </c>
      <c r="F9" s="5" t="s">
        <v>58</v>
      </c>
      <c r="G9" s="8"/>
    </row>
    <row r="10" spans="2:8" s="1" customFormat="1" ht="84" customHeight="1">
      <c r="B10" s="5" t="s">
        <v>62</v>
      </c>
      <c r="C10" s="8" t="s">
        <v>63</v>
      </c>
      <c r="D10" s="6">
        <v>250000</v>
      </c>
      <c r="E10" s="9" t="s">
        <v>64</v>
      </c>
      <c r="F10" s="5" t="s">
        <v>58</v>
      </c>
      <c r="G10" s="8"/>
    </row>
    <row r="11" spans="2:8" s="1" customFormat="1" ht="43.5" customHeight="1">
      <c r="B11" s="5" t="s">
        <v>73</v>
      </c>
      <c r="C11" s="8" t="s">
        <v>74</v>
      </c>
      <c r="D11" s="6">
        <v>351000</v>
      </c>
      <c r="E11" s="9" t="s">
        <v>61</v>
      </c>
      <c r="F11" s="5" t="s">
        <v>58</v>
      </c>
      <c r="G11" s="8"/>
    </row>
    <row r="12" spans="2:8" s="1" customFormat="1" ht="42.75" customHeight="1">
      <c r="B12" s="5" t="s">
        <v>102</v>
      </c>
      <c r="C12" s="4" t="s">
        <v>105</v>
      </c>
      <c r="D12" s="6">
        <v>300000</v>
      </c>
      <c r="E12" s="9" t="s">
        <v>106</v>
      </c>
      <c r="F12" s="5" t="s">
        <v>58</v>
      </c>
      <c r="G12" s="4"/>
    </row>
    <row r="13" spans="2:8" s="1" customFormat="1" ht="44.25" customHeight="1">
      <c r="B13" s="5" t="s">
        <v>104</v>
      </c>
      <c r="C13" s="4" t="s">
        <v>108</v>
      </c>
      <c r="D13" s="6">
        <v>200000</v>
      </c>
      <c r="E13" s="9" t="s">
        <v>109</v>
      </c>
      <c r="F13" s="5" t="s">
        <v>58</v>
      </c>
      <c r="G13" s="4"/>
    </row>
    <row r="14" spans="2:8" s="1" customFormat="1" ht="23.25" customHeight="1">
      <c r="B14" s="5" t="s">
        <v>107</v>
      </c>
      <c r="C14" s="4" t="s">
        <v>111</v>
      </c>
      <c r="D14" s="6">
        <v>400000</v>
      </c>
      <c r="E14" s="9" t="s">
        <v>112</v>
      </c>
      <c r="F14" s="5" t="s">
        <v>58</v>
      </c>
      <c r="G14" s="4"/>
    </row>
    <row r="15" spans="2:8" s="1" customFormat="1" ht="84" customHeight="1">
      <c r="B15" s="5" t="s">
        <v>110</v>
      </c>
      <c r="C15" s="4" t="s">
        <v>114</v>
      </c>
      <c r="D15" s="6">
        <v>292000</v>
      </c>
      <c r="E15" s="9" t="s">
        <v>115</v>
      </c>
      <c r="F15" s="5" t="s">
        <v>58</v>
      </c>
      <c r="G15" s="4"/>
    </row>
    <row r="16" spans="2:8" s="1" customFormat="1" ht="83.25" customHeight="1">
      <c r="B16" s="5" t="s">
        <v>113</v>
      </c>
      <c r="C16" s="4" t="s">
        <v>117</v>
      </c>
      <c r="D16" s="6">
        <v>1000000</v>
      </c>
      <c r="E16" s="9" t="s">
        <v>118</v>
      </c>
      <c r="F16" s="5" t="s">
        <v>58</v>
      </c>
      <c r="G16" s="4"/>
    </row>
  </sheetData>
  <mergeCells count="7">
    <mergeCell ref="B2:G2"/>
    <mergeCell ref="B3:G3"/>
    <mergeCell ref="B4:G4"/>
    <mergeCell ref="B6:B7"/>
    <mergeCell ref="C6:C7"/>
    <mergeCell ref="E6:E7"/>
    <mergeCell ref="F6:F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 tint="0.79998168889431442"/>
  </sheetPr>
  <dimension ref="B2:H13"/>
  <sheetViews>
    <sheetView workbookViewId="0">
      <selection activeCell="E8" sqref="E8"/>
    </sheetView>
  </sheetViews>
  <sheetFormatPr defaultRowHeight="15"/>
  <cols>
    <col min="1" max="1" width="2.85546875" customWidth="1"/>
    <col min="3" max="3" width="53.42578125" customWidth="1"/>
    <col min="4" max="4" width="14.42578125" style="52" hidden="1" customWidth="1"/>
    <col min="5" max="5" width="26.7109375" customWidth="1"/>
    <col min="6" max="6" width="15.140625" customWidth="1"/>
    <col min="7" max="7" width="0" hidden="1" customWidth="1"/>
  </cols>
  <sheetData>
    <row r="2" spans="2:8" s="1" customFormat="1" ht="20.25">
      <c r="B2" s="720" t="s">
        <v>0</v>
      </c>
      <c r="C2" s="720"/>
      <c r="D2" s="720"/>
      <c r="E2" s="720"/>
      <c r="F2" s="720"/>
      <c r="G2" s="720"/>
    </row>
    <row r="3" spans="2:8" s="1" customFormat="1" ht="20.25">
      <c r="B3" s="721" t="s">
        <v>212</v>
      </c>
      <c r="C3" s="721"/>
      <c r="D3" s="721"/>
      <c r="E3" s="721"/>
      <c r="F3" s="721"/>
      <c r="G3" s="721"/>
      <c r="H3" s="28"/>
    </row>
    <row r="4" spans="2:8" s="1" customFormat="1" ht="20.25">
      <c r="B4" s="721" t="s">
        <v>217</v>
      </c>
      <c r="C4" s="721"/>
      <c r="D4" s="721"/>
      <c r="E4" s="721"/>
      <c r="F4" s="721"/>
      <c r="G4" s="721"/>
      <c r="H4" s="28"/>
    </row>
    <row r="5" spans="2:8" s="1" customFormat="1" ht="21" customHeight="1">
      <c r="B5" s="45"/>
      <c r="C5" s="45"/>
      <c r="D5" s="45">
        <f>SUM(เกษตร!D5)</f>
        <v>43637400</v>
      </c>
      <c r="E5" s="45"/>
      <c r="F5" s="45"/>
      <c r="G5" s="45"/>
      <c r="H5" s="28"/>
    </row>
    <row r="6" spans="2:8" s="1" customFormat="1" ht="20.25">
      <c r="B6" s="722" t="s">
        <v>211</v>
      </c>
      <c r="C6" s="723" t="s">
        <v>3</v>
      </c>
      <c r="D6" s="2" t="s">
        <v>4</v>
      </c>
      <c r="E6" s="725" t="s">
        <v>5</v>
      </c>
      <c r="F6" s="723" t="s">
        <v>6</v>
      </c>
      <c r="G6" s="44" t="s">
        <v>7</v>
      </c>
    </row>
    <row r="7" spans="2:8" s="1" customFormat="1" ht="20.25">
      <c r="B7" s="722"/>
      <c r="C7" s="724"/>
      <c r="D7" s="53">
        <f>SUM(D8:D13)</f>
        <v>3102400</v>
      </c>
      <c r="E7" s="726"/>
      <c r="F7" s="724"/>
      <c r="G7" s="3"/>
    </row>
    <row r="8" spans="2:8" s="1" customFormat="1" ht="62.25" customHeight="1">
      <c r="B8" s="5" t="s">
        <v>16</v>
      </c>
      <c r="C8" s="4" t="s">
        <v>17</v>
      </c>
      <c r="D8" s="54">
        <v>212300</v>
      </c>
      <c r="E8" s="9" t="s">
        <v>18</v>
      </c>
      <c r="F8" s="10" t="s">
        <v>194</v>
      </c>
      <c r="G8" s="8"/>
    </row>
    <row r="9" spans="2:8" s="1" customFormat="1" ht="64.5" customHeight="1">
      <c r="B9" s="5" t="s">
        <v>19</v>
      </c>
      <c r="C9" s="4" t="s">
        <v>20</v>
      </c>
      <c r="D9" s="55">
        <v>1023900</v>
      </c>
      <c r="E9" s="9" t="s">
        <v>21</v>
      </c>
      <c r="F9" s="10" t="s">
        <v>194</v>
      </c>
      <c r="G9" s="8"/>
    </row>
    <row r="10" spans="2:8" s="1" customFormat="1" ht="42" customHeight="1">
      <c r="B10" s="5" t="s">
        <v>22</v>
      </c>
      <c r="C10" s="4" t="s">
        <v>23</v>
      </c>
      <c r="D10" s="55">
        <v>964800</v>
      </c>
      <c r="E10" s="4" t="s">
        <v>24</v>
      </c>
      <c r="F10" s="10" t="s">
        <v>194</v>
      </c>
      <c r="G10" s="8"/>
    </row>
    <row r="11" spans="2:8" s="1" customFormat="1" ht="63" customHeight="1">
      <c r="B11" s="5" t="s">
        <v>44</v>
      </c>
      <c r="C11" s="4" t="s">
        <v>45</v>
      </c>
      <c r="D11" s="41">
        <v>236700</v>
      </c>
      <c r="E11" s="9" t="s">
        <v>46</v>
      </c>
      <c r="F11" s="10" t="s">
        <v>194</v>
      </c>
      <c r="G11" s="8"/>
    </row>
    <row r="12" spans="2:8" s="1" customFormat="1" ht="64.5" customHeight="1">
      <c r="B12" s="5" t="s">
        <v>207</v>
      </c>
      <c r="C12" s="4" t="s">
        <v>48</v>
      </c>
      <c r="D12" s="55">
        <v>364700</v>
      </c>
      <c r="E12" s="9" t="s">
        <v>49</v>
      </c>
      <c r="F12" s="10" t="s">
        <v>194</v>
      </c>
      <c r="G12" s="8"/>
    </row>
    <row r="13" spans="2:8" s="1" customFormat="1" ht="45" customHeight="1">
      <c r="B13" s="5" t="s">
        <v>99</v>
      </c>
      <c r="C13" s="4" t="s">
        <v>103</v>
      </c>
      <c r="D13" s="55">
        <v>300000</v>
      </c>
      <c r="E13" s="9" t="s">
        <v>177</v>
      </c>
      <c r="F13" s="10" t="s">
        <v>194</v>
      </c>
      <c r="G13" s="4"/>
    </row>
  </sheetData>
  <mergeCells count="7">
    <mergeCell ref="B2:G2"/>
    <mergeCell ref="B3:G3"/>
    <mergeCell ref="B4:G4"/>
    <mergeCell ref="B6:B7"/>
    <mergeCell ref="C6:C7"/>
    <mergeCell ref="E6:E7"/>
    <mergeCell ref="F6:F7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7" tint="0.79998168889431442"/>
  </sheetPr>
  <dimension ref="B1:H10"/>
  <sheetViews>
    <sheetView workbookViewId="0">
      <selection activeCell="C10" sqref="C8:C10"/>
    </sheetView>
  </sheetViews>
  <sheetFormatPr defaultRowHeight="15"/>
  <cols>
    <col min="1" max="1" width="4" customWidth="1"/>
    <col min="3" max="3" width="45.140625" customWidth="1"/>
    <col min="4" max="4" width="16.42578125" hidden="1" customWidth="1"/>
    <col min="5" max="5" width="27.140625" customWidth="1"/>
    <col min="6" max="6" width="20.5703125" customWidth="1"/>
    <col min="7" max="7" width="18.42578125" hidden="1" customWidth="1"/>
  </cols>
  <sheetData>
    <row r="1" spans="2:8">
      <c r="D1" s="52"/>
    </row>
    <row r="2" spans="2:8" s="1" customFormat="1" ht="20.25">
      <c r="B2" s="720" t="s">
        <v>0</v>
      </c>
      <c r="C2" s="720"/>
      <c r="D2" s="720"/>
      <c r="E2" s="720"/>
      <c r="F2" s="720"/>
      <c r="G2" s="720"/>
    </row>
    <row r="3" spans="2:8" s="1" customFormat="1" ht="20.25">
      <c r="B3" s="721" t="s">
        <v>212</v>
      </c>
      <c r="C3" s="721"/>
      <c r="D3" s="721"/>
      <c r="E3" s="721"/>
      <c r="F3" s="721"/>
      <c r="G3" s="721"/>
      <c r="H3" s="28"/>
    </row>
    <row r="4" spans="2:8" s="1" customFormat="1" ht="20.25">
      <c r="B4" s="721" t="s">
        <v>218</v>
      </c>
      <c r="C4" s="721"/>
      <c r="D4" s="721"/>
      <c r="E4" s="721"/>
      <c r="F4" s="721"/>
      <c r="G4" s="721"/>
      <c r="H4" s="28"/>
    </row>
    <row r="5" spans="2:8" s="1" customFormat="1" ht="22.5" customHeight="1">
      <c r="B5" s="45"/>
      <c r="C5" s="45"/>
      <c r="D5" s="45">
        <f>SUM(อุต!D5)</f>
        <v>43637400</v>
      </c>
      <c r="E5" s="45"/>
      <c r="F5" s="45"/>
      <c r="G5" s="45"/>
      <c r="H5" s="28"/>
    </row>
    <row r="6" spans="2:8" s="1" customFormat="1" ht="20.25">
      <c r="B6" s="722" t="s">
        <v>211</v>
      </c>
      <c r="C6" s="723" t="s">
        <v>3</v>
      </c>
      <c r="D6" s="2" t="s">
        <v>4</v>
      </c>
      <c r="E6" s="725" t="s">
        <v>5</v>
      </c>
      <c r="F6" s="723" t="s">
        <v>6</v>
      </c>
      <c r="G6" s="44" t="s">
        <v>7</v>
      </c>
    </row>
    <row r="7" spans="2:8" s="1" customFormat="1" ht="20.25">
      <c r="B7" s="722"/>
      <c r="C7" s="724"/>
      <c r="D7" s="53">
        <f>SUM(D8:D10)</f>
        <v>680000</v>
      </c>
      <c r="E7" s="726"/>
      <c r="F7" s="724"/>
      <c r="G7" s="3"/>
    </row>
    <row r="8" spans="2:8" s="1" customFormat="1" ht="44.25" customHeight="1">
      <c r="B8" s="5" t="s">
        <v>90</v>
      </c>
      <c r="C8" s="9" t="s">
        <v>94</v>
      </c>
      <c r="D8" s="19">
        <v>200000</v>
      </c>
      <c r="E8" s="13" t="s">
        <v>95</v>
      </c>
      <c r="F8" s="5" t="s">
        <v>96</v>
      </c>
      <c r="G8" s="4"/>
    </row>
    <row r="9" spans="2:8" s="1" customFormat="1" ht="43.5" customHeight="1">
      <c r="B9" s="5" t="s">
        <v>93</v>
      </c>
      <c r="C9" s="9" t="s">
        <v>165</v>
      </c>
      <c r="D9" s="19">
        <v>160000</v>
      </c>
      <c r="E9" s="13" t="s">
        <v>98</v>
      </c>
      <c r="F9" s="5" t="s">
        <v>96</v>
      </c>
      <c r="G9" s="4"/>
    </row>
    <row r="10" spans="2:8" s="1" customFormat="1" ht="48" customHeight="1">
      <c r="B10" s="5" t="s">
        <v>97</v>
      </c>
      <c r="C10" s="9" t="s">
        <v>100</v>
      </c>
      <c r="D10" s="19">
        <v>320000</v>
      </c>
      <c r="E10" s="13" t="s">
        <v>101</v>
      </c>
      <c r="F10" s="5" t="s">
        <v>96</v>
      </c>
      <c r="G10" s="4"/>
    </row>
  </sheetData>
  <mergeCells count="7">
    <mergeCell ref="B2:G2"/>
    <mergeCell ref="B3:G3"/>
    <mergeCell ref="B4:G4"/>
    <mergeCell ref="B6:B7"/>
    <mergeCell ref="C6:C7"/>
    <mergeCell ref="E6:E7"/>
    <mergeCell ref="F6:F7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H11"/>
  <sheetViews>
    <sheetView workbookViewId="0">
      <selection activeCell="C8" sqref="C8:C11"/>
    </sheetView>
  </sheetViews>
  <sheetFormatPr defaultRowHeight="15"/>
  <cols>
    <col min="1" max="1" width="3.42578125" customWidth="1"/>
    <col min="2" max="2" width="9.7109375" customWidth="1"/>
    <col min="3" max="3" width="44.42578125" customWidth="1"/>
    <col min="4" max="4" width="15.42578125" hidden="1" customWidth="1"/>
    <col min="5" max="5" width="21.42578125" customWidth="1"/>
    <col min="6" max="6" width="27" customWidth="1"/>
    <col min="7" max="7" width="21" hidden="1" customWidth="1"/>
  </cols>
  <sheetData>
    <row r="2" spans="2:8" s="1" customFormat="1" ht="20.25">
      <c r="B2" s="720" t="s">
        <v>0</v>
      </c>
      <c r="C2" s="720"/>
      <c r="D2" s="720"/>
      <c r="E2" s="720"/>
      <c r="F2" s="720"/>
      <c r="G2" s="720"/>
    </row>
    <row r="3" spans="2:8" s="1" customFormat="1" ht="20.25">
      <c r="B3" s="721" t="s">
        <v>212</v>
      </c>
      <c r="C3" s="721"/>
      <c r="D3" s="721"/>
      <c r="E3" s="721"/>
      <c r="F3" s="721"/>
      <c r="G3" s="721"/>
      <c r="H3" s="28"/>
    </row>
    <row r="4" spans="2:8" s="1" customFormat="1" ht="20.25">
      <c r="B4" s="721" t="s">
        <v>215</v>
      </c>
      <c r="C4" s="721"/>
      <c r="D4" s="721"/>
      <c r="E4" s="721"/>
      <c r="F4" s="721"/>
      <c r="G4" s="721"/>
      <c r="H4" s="28"/>
    </row>
    <row r="5" spans="2:8" s="1" customFormat="1" ht="20.25">
      <c r="B5" s="45"/>
      <c r="C5" s="45"/>
      <c r="D5" s="45">
        <f>SUM(กจก!D5)</f>
        <v>43637400</v>
      </c>
      <c r="E5" s="45"/>
      <c r="F5" s="45"/>
      <c r="G5" s="45"/>
      <c r="H5" s="28"/>
    </row>
    <row r="6" spans="2:8" s="1" customFormat="1" ht="20.25">
      <c r="B6" s="722" t="s">
        <v>211</v>
      </c>
      <c r="C6" s="723" t="s">
        <v>3</v>
      </c>
      <c r="D6" s="2" t="s">
        <v>4</v>
      </c>
      <c r="E6" s="725" t="s">
        <v>5</v>
      </c>
      <c r="F6" s="723" t="s">
        <v>6</v>
      </c>
      <c r="G6" s="44" t="s">
        <v>7</v>
      </c>
    </row>
    <row r="7" spans="2:8" s="1" customFormat="1" ht="20.25">
      <c r="B7" s="722"/>
      <c r="C7" s="724"/>
      <c r="D7" s="49">
        <f>SUM(D8:D11)</f>
        <v>1014400</v>
      </c>
      <c r="E7" s="726"/>
      <c r="F7" s="724"/>
      <c r="G7" s="3"/>
    </row>
    <row r="8" spans="2:8" s="1" customFormat="1" ht="45.75" customHeight="1">
      <c r="B8" s="5" t="s">
        <v>34</v>
      </c>
      <c r="C8" s="4" t="s">
        <v>35</v>
      </c>
      <c r="D8" s="40">
        <v>196500</v>
      </c>
      <c r="E8" s="13" t="s">
        <v>36</v>
      </c>
      <c r="F8" s="5" t="s">
        <v>37</v>
      </c>
      <c r="G8" s="8"/>
    </row>
    <row r="9" spans="2:8" s="1" customFormat="1" ht="60.75" customHeight="1">
      <c r="B9" s="5" t="s">
        <v>38</v>
      </c>
      <c r="C9" s="4" t="s">
        <v>39</v>
      </c>
      <c r="D9" s="40">
        <v>391600</v>
      </c>
      <c r="E9" s="13" t="s">
        <v>40</v>
      </c>
      <c r="F9" s="5" t="s">
        <v>37</v>
      </c>
      <c r="G9" s="8"/>
    </row>
    <row r="10" spans="2:8" s="1" customFormat="1" ht="83.25" customHeight="1">
      <c r="B10" s="5" t="s">
        <v>41</v>
      </c>
      <c r="C10" s="4" t="s">
        <v>42</v>
      </c>
      <c r="D10" s="40">
        <v>266300</v>
      </c>
      <c r="E10" s="14" t="s">
        <v>43</v>
      </c>
      <c r="F10" s="5" t="s">
        <v>37</v>
      </c>
      <c r="G10" s="8"/>
    </row>
    <row r="11" spans="2:8" s="1" customFormat="1" ht="48.75" customHeight="1">
      <c r="B11" s="5" t="s">
        <v>190</v>
      </c>
      <c r="C11" s="4" t="s">
        <v>85</v>
      </c>
      <c r="D11" s="19">
        <v>160000</v>
      </c>
      <c r="E11" s="13" t="s">
        <v>86</v>
      </c>
      <c r="F11" s="5" t="s">
        <v>37</v>
      </c>
      <c r="G11" s="4"/>
    </row>
  </sheetData>
  <mergeCells count="7">
    <mergeCell ref="B2:G2"/>
    <mergeCell ref="B3:G3"/>
    <mergeCell ref="B4:G4"/>
    <mergeCell ref="B6:B7"/>
    <mergeCell ref="C6:C7"/>
    <mergeCell ref="E6:E7"/>
    <mergeCell ref="F6:F7"/>
  </mergeCell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L17"/>
  <sheetViews>
    <sheetView topLeftCell="A16" workbookViewId="0">
      <selection activeCell="K11" sqref="K11"/>
    </sheetView>
  </sheetViews>
  <sheetFormatPr defaultRowHeight="15"/>
  <cols>
    <col min="1" max="1" width="2.42578125" customWidth="1"/>
    <col min="2" max="2" width="9" style="52"/>
    <col min="3" max="3" width="53" customWidth="1"/>
    <col min="4" max="4" width="13.5703125" hidden="1" customWidth="1"/>
    <col min="5" max="5" width="27.42578125" customWidth="1"/>
    <col min="6" max="6" width="16.42578125" customWidth="1"/>
    <col min="7" max="7" width="18.140625" hidden="1" customWidth="1"/>
    <col min="12" max="12" width="9.42578125" bestFit="1" customWidth="1"/>
  </cols>
  <sheetData>
    <row r="2" spans="2:12" s="1" customFormat="1" ht="20.25">
      <c r="B2" s="720" t="s">
        <v>0</v>
      </c>
      <c r="C2" s="720"/>
      <c r="D2" s="720"/>
      <c r="E2" s="720"/>
      <c r="F2" s="720"/>
      <c r="G2" s="720"/>
    </row>
    <row r="3" spans="2:12" s="1" customFormat="1" ht="20.25">
      <c r="B3" s="721" t="s">
        <v>212</v>
      </c>
      <c r="C3" s="721"/>
      <c r="D3" s="721"/>
      <c r="E3" s="721"/>
      <c r="F3" s="721"/>
      <c r="G3" s="721"/>
      <c r="H3" s="28"/>
    </row>
    <row r="4" spans="2:12" s="1" customFormat="1" ht="20.25">
      <c r="B4" s="721" t="s">
        <v>214</v>
      </c>
      <c r="C4" s="721"/>
      <c r="D4" s="721"/>
      <c r="E4" s="721"/>
      <c r="F4" s="721"/>
      <c r="G4" s="721"/>
      <c r="H4" s="28"/>
    </row>
    <row r="5" spans="2:12" s="1" customFormat="1" ht="20.25">
      <c r="B5" s="45"/>
      <c r="C5" s="45"/>
      <c r="D5" s="45">
        <f>SUM(ครุ!D5)</f>
        <v>43637400</v>
      </c>
      <c r="E5" s="45"/>
      <c r="F5" s="45"/>
      <c r="G5" s="45"/>
      <c r="H5" s="28"/>
    </row>
    <row r="6" spans="2:12" s="1" customFormat="1" ht="20.25">
      <c r="B6" s="722" t="s">
        <v>211</v>
      </c>
      <c r="C6" s="723" t="s">
        <v>3</v>
      </c>
      <c r="D6" s="2" t="s">
        <v>4</v>
      </c>
      <c r="E6" s="725" t="s">
        <v>5</v>
      </c>
      <c r="F6" s="723" t="s">
        <v>6</v>
      </c>
      <c r="G6" s="44" t="s">
        <v>7</v>
      </c>
    </row>
    <row r="7" spans="2:12" s="1" customFormat="1" ht="20.25">
      <c r="B7" s="722"/>
      <c r="C7" s="724"/>
      <c r="D7" s="49">
        <f>SUM(D8:D17)</f>
        <v>4847200</v>
      </c>
      <c r="E7" s="726"/>
      <c r="F7" s="724"/>
      <c r="G7" s="3"/>
    </row>
    <row r="8" spans="2:12" s="1" customFormat="1" ht="42" customHeight="1">
      <c r="B8" s="5" t="s">
        <v>12</v>
      </c>
      <c r="C8" s="9" t="s">
        <v>13</v>
      </c>
      <c r="D8" s="6">
        <v>560000</v>
      </c>
      <c r="E8" s="7" t="s">
        <v>14</v>
      </c>
      <c r="F8" s="5" t="s">
        <v>15</v>
      </c>
      <c r="G8" s="8"/>
    </row>
    <row r="9" spans="2:12" s="1" customFormat="1" ht="60.75" customHeight="1">
      <c r="B9" s="5" t="s">
        <v>29</v>
      </c>
      <c r="C9" s="9" t="s">
        <v>251</v>
      </c>
      <c r="D9" s="6">
        <v>488200</v>
      </c>
      <c r="E9" s="7" t="s">
        <v>30</v>
      </c>
      <c r="F9" s="5" t="s">
        <v>15</v>
      </c>
      <c r="G9" s="8"/>
      <c r="L9" s="28"/>
    </row>
    <row r="10" spans="2:12" s="1" customFormat="1" ht="84" customHeight="1">
      <c r="B10" s="5" t="s">
        <v>31</v>
      </c>
      <c r="C10" s="11" t="s">
        <v>32</v>
      </c>
      <c r="D10" s="6">
        <v>236700</v>
      </c>
      <c r="E10" s="13" t="s">
        <v>33</v>
      </c>
      <c r="F10" s="5" t="s">
        <v>15</v>
      </c>
      <c r="G10" s="8"/>
    </row>
    <row r="11" spans="2:12" s="31" customFormat="1" ht="84" customHeight="1">
      <c r="B11" s="5" t="s">
        <v>47</v>
      </c>
      <c r="C11" s="32" t="s">
        <v>179</v>
      </c>
      <c r="D11" s="33">
        <v>375000</v>
      </c>
      <c r="E11" s="33" t="s">
        <v>180</v>
      </c>
      <c r="F11" s="29" t="s">
        <v>15</v>
      </c>
      <c r="G11" s="30"/>
    </row>
    <row r="12" spans="2:12" s="1" customFormat="1" ht="60.75" customHeight="1">
      <c r="B12" s="5" t="s">
        <v>52</v>
      </c>
      <c r="C12" s="9" t="s">
        <v>53</v>
      </c>
      <c r="D12" s="6">
        <v>600000</v>
      </c>
      <c r="E12" s="7" t="s">
        <v>54</v>
      </c>
      <c r="F12" s="5" t="s">
        <v>15</v>
      </c>
      <c r="G12" s="8"/>
    </row>
    <row r="13" spans="2:12" s="1" customFormat="1" ht="63.75" customHeight="1">
      <c r="B13" s="5" t="s">
        <v>75</v>
      </c>
      <c r="C13" s="9" t="s">
        <v>76</v>
      </c>
      <c r="D13" s="6">
        <v>600000</v>
      </c>
      <c r="E13" s="7" t="s">
        <v>77</v>
      </c>
      <c r="F13" s="5" t="s">
        <v>15</v>
      </c>
      <c r="G13" s="4"/>
    </row>
    <row r="14" spans="2:12" s="1" customFormat="1" ht="43.5" customHeight="1">
      <c r="B14" s="5" t="s">
        <v>172</v>
      </c>
      <c r="C14" s="9" t="s">
        <v>173</v>
      </c>
      <c r="D14" s="6">
        <v>200000</v>
      </c>
      <c r="E14" s="7" t="s">
        <v>174</v>
      </c>
      <c r="F14" s="5" t="s">
        <v>15</v>
      </c>
      <c r="G14" s="4"/>
    </row>
    <row r="15" spans="2:12" s="1" customFormat="1" ht="63.75" customHeight="1">
      <c r="B15" s="5" t="s">
        <v>84</v>
      </c>
      <c r="C15" s="9" t="s">
        <v>88</v>
      </c>
      <c r="D15" s="19">
        <v>283000</v>
      </c>
      <c r="E15" s="7" t="s">
        <v>89</v>
      </c>
      <c r="F15" s="5" t="s">
        <v>15</v>
      </c>
      <c r="G15" s="4"/>
    </row>
    <row r="16" spans="2:12" s="1" customFormat="1" ht="41.25" customHeight="1">
      <c r="B16" s="5" t="s">
        <v>87</v>
      </c>
      <c r="C16" s="9" t="s">
        <v>91</v>
      </c>
      <c r="D16" s="6">
        <v>550000</v>
      </c>
      <c r="E16" s="13" t="s">
        <v>92</v>
      </c>
      <c r="F16" s="5" t="s">
        <v>15</v>
      </c>
      <c r="G16" s="4"/>
    </row>
    <row r="17" spans="2:7" s="20" customFormat="1" ht="24" customHeight="1">
      <c r="B17" s="5" t="s">
        <v>199</v>
      </c>
      <c r="C17" s="22" t="s">
        <v>158</v>
      </c>
      <c r="D17" s="19">
        <v>954300</v>
      </c>
      <c r="E17" s="12" t="s">
        <v>159</v>
      </c>
      <c r="F17" s="5" t="s">
        <v>15</v>
      </c>
      <c r="G17" s="8"/>
    </row>
  </sheetData>
  <mergeCells count="7">
    <mergeCell ref="B4:G4"/>
    <mergeCell ref="B2:G2"/>
    <mergeCell ref="B3:G3"/>
    <mergeCell ref="B6:B7"/>
    <mergeCell ref="C6:C7"/>
    <mergeCell ref="E6:E7"/>
    <mergeCell ref="F6:F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1:H15"/>
  <sheetViews>
    <sheetView workbookViewId="0">
      <selection activeCell="C8" sqref="C8:C15"/>
    </sheetView>
  </sheetViews>
  <sheetFormatPr defaultRowHeight="15"/>
  <cols>
    <col min="1" max="1" width="1.5703125" customWidth="1"/>
    <col min="3" max="3" width="50.42578125" customWidth="1"/>
    <col min="4" max="4" width="16.85546875" hidden="1" customWidth="1"/>
    <col min="5" max="5" width="23.7109375" customWidth="1"/>
    <col min="6" max="6" width="18.5703125" customWidth="1"/>
    <col min="7" max="7" width="0" hidden="1" customWidth="1"/>
  </cols>
  <sheetData>
    <row r="1" spans="2:8">
      <c r="D1" s="52"/>
    </row>
    <row r="2" spans="2:8" s="1" customFormat="1" ht="20.25">
      <c r="B2" s="720" t="s">
        <v>0</v>
      </c>
      <c r="C2" s="720"/>
      <c r="D2" s="720"/>
      <c r="E2" s="720"/>
      <c r="F2" s="720"/>
      <c r="G2" s="720"/>
    </row>
    <row r="3" spans="2:8" s="1" customFormat="1" ht="20.25">
      <c r="B3" s="721" t="s">
        <v>212</v>
      </c>
      <c r="C3" s="721"/>
      <c r="D3" s="721"/>
      <c r="E3" s="721"/>
      <c r="F3" s="721"/>
      <c r="G3" s="721"/>
      <c r="H3" s="28"/>
    </row>
    <row r="4" spans="2:8" s="1" customFormat="1" ht="20.25">
      <c r="B4" s="721" t="s">
        <v>219</v>
      </c>
      <c r="C4" s="721"/>
      <c r="D4" s="721"/>
      <c r="E4" s="721"/>
      <c r="F4" s="721"/>
      <c r="G4" s="721"/>
      <c r="H4" s="28"/>
    </row>
    <row r="5" spans="2:8" s="1" customFormat="1" ht="23.25" customHeight="1">
      <c r="B5" s="45"/>
      <c r="C5" s="45"/>
      <c r="D5" s="45">
        <f>SUM(พบ!D5)</f>
        <v>43637400</v>
      </c>
      <c r="E5" s="45"/>
      <c r="F5" s="45"/>
      <c r="G5" s="45"/>
      <c r="H5" s="28"/>
    </row>
    <row r="6" spans="2:8" s="1" customFormat="1" ht="20.25">
      <c r="B6" s="722" t="s">
        <v>211</v>
      </c>
      <c r="C6" s="723" t="s">
        <v>3</v>
      </c>
      <c r="D6" s="2" t="s">
        <v>4</v>
      </c>
      <c r="E6" s="725" t="s">
        <v>5</v>
      </c>
      <c r="F6" s="723" t="s">
        <v>6</v>
      </c>
      <c r="G6" s="44" t="s">
        <v>7</v>
      </c>
    </row>
    <row r="7" spans="2:8" s="1" customFormat="1" ht="20.25">
      <c r="B7" s="722"/>
      <c r="C7" s="724"/>
      <c r="D7" s="53">
        <f>SUM(D8:D15)</f>
        <v>6858200</v>
      </c>
      <c r="E7" s="726"/>
      <c r="F7" s="724"/>
      <c r="G7" s="3"/>
    </row>
    <row r="8" spans="2:8" s="1" customFormat="1" ht="44.25" customHeight="1">
      <c r="B8" s="5" t="s">
        <v>67</v>
      </c>
      <c r="C8" s="4" t="s">
        <v>68</v>
      </c>
      <c r="D8" s="6">
        <v>100000</v>
      </c>
      <c r="E8" s="7" t="s">
        <v>69</v>
      </c>
      <c r="F8" s="5" t="s">
        <v>66</v>
      </c>
      <c r="G8" s="8"/>
    </row>
    <row r="9" spans="2:8" s="1" customFormat="1" ht="42.75" customHeight="1">
      <c r="B9" s="5" t="s">
        <v>70</v>
      </c>
      <c r="C9" s="4" t="s">
        <v>71</v>
      </c>
      <c r="D9" s="6">
        <v>611800</v>
      </c>
      <c r="E9" s="7" t="s">
        <v>206</v>
      </c>
      <c r="F9" s="5" t="s">
        <v>66</v>
      </c>
      <c r="G9" s="8"/>
    </row>
    <row r="10" spans="2:8" s="1" customFormat="1" ht="41.25" customHeight="1">
      <c r="B10" s="5" t="s">
        <v>78</v>
      </c>
      <c r="C10" s="4" t="s">
        <v>79</v>
      </c>
      <c r="D10" s="19">
        <v>300000</v>
      </c>
      <c r="E10" s="7" t="s">
        <v>80</v>
      </c>
      <c r="F10" s="5" t="s">
        <v>66</v>
      </c>
      <c r="G10" s="4"/>
    </row>
    <row r="11" spans="2:8" s="1" customFormat="1" ht="46.5" customHeight="1">
      <c r="B11" s="5" t="s">
        <v>81</v>
      </c>
      <c r="C11" s="4" t="s">
        <v>82</v>
      </c>
      <c r="D11" s="6">
        <v>606800</v>
      </c>
      <c r="E11" s="7" t="s">
        <v>72</v>
      </c>
      <c r="F11" s="5" t="s">
        <v>66</v>
      </c>
      <c r="G11" s="4"/>
    </row>
    <row r="12" spans="2:8" s="1" customFormat="1" ht="43.5" customHeight="1">
      <c r="B12" s="5" t="s">
        <v>83</v>
      </c>
      <c r="C12" s="4" t="s">
        <v>220</v>
      </c>
      <c r="D12" s="6">
        <v>850800</v>
      </c>
      <c r="E12" s="7" t="s">
        <v>72</v>
      </c>
      <c r="F12" s="5" t="s">
        <v>66</v>
      </c>
      <c r="G12" s="4"/>
    </row>
    <row r="13" spans="2:8" s="20" customFormat="1" ht="45" customHeight="1">
      <c r="B13" s="5" t="s">
        <v>200</v>
      </c>
      <c r="C13" s="4" t="s">
        <v>161</v>
      </c>
      <c r="D13" s="6">
        <v>473600</v>
      </c>
      <c r="E13" s="6" t="s">
        <v>72</v>
      </c>
      <c r="F13" s="5" t="s">
        <v>66</v>
      </c>
      <c r="G13" s="8"/>
    </row>
    <row r="14" spans="2:8" s="20" customFormat="1" ht="22.5" customHeight="1">
      <c r="B14" s="5" t="s">
        <v>202</v>
      </c>
      <c r="C14" s="4" t="s">
        <v>150</v>
      </c>
      <c r="D14" s="6">
        <v>2029400</v>
      </c>
      <c r="E14" s="43" t="s">
        <v>205</v>
      </c>
      <c r="F14" s="5" t="s">
        <v>66</v>
      </c>
      <c r="G14" s="8"/>
    </row>
    <row r="15" spans="2:8" s="20" customFormat="1" ht="45.75" customHeight="1">
      <c r="B15" s="5" t="s">
        <v>203</v>
      </c>
      <c r="C15" s="4" t="s">
        <v>151</v>
      </c>
      <c r="D15" s="6">
        <v>1885800</v>
      </c>
      <c r="E15" s="6" t="s">
        <v>152</v>
      </c>
      <c r="F15" s="5" t="s">
        <v>66</v>
      </c>
      <c r="G15" s="4"/>
    </row>
  </sheetData>
  <mergeCells count="7">
    <mergeCell ref="B6:B7"/>
    <mergeCell ref="B2:G2"/>
    <mergeCell ref="B3:G3"/>
    <mergeCell ref="B4:G4"/>
    <mergeCell ref="C6:C7"/>
    <mergeCell ref="E6:E7"/>
    <mergeCell ref="F6:F7"/>
  </mergeCells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H26"/>
  <sheetViews>
    <sheetView workbookViewId="0">
      <selection activeCell="H38" sqref="H38"/>
    </sheetView>
  </sheetViews>
  <sheetFormatPr defaultRowHeight="15"/>
  <cols>
    <col min="3" max="3" width="39.28515625" customWidth="1"/>
    <col min="4" max="4" width="13.42578125" hidden="1" customWidth="1"/>
    <col min="5" max="5" width="24.85546875" customWidth="1"/>
    <col min="6" max="6" width="22.42578125" customWidth="1"/>
    <col min="7" max="7" width="13.140625" hidden="1" customWidth="1"/>
    <col min="8" max="8" width="15.42578125" customWidth="1"/>
  </cols>
  <sheetData>
    <row r="1" spans="2:8">
      <c r="D1" s="52"/>
    </row>
    <row r="2" spans="2:8" s="1" customFormat="1" ht="20.25">
      <c r="B2" s="720" t="s">
        <v>0</v>
      </c>
      <c r="C2" s="720"/>
      <c r="D2" s="720"/>
      <c r="E2" s="720"/>
      <c r="F2" s="720"/>
      <c r="G2" s="720"/>
    </row>
    <row r="3" spans="2:8" s="1" customFormat="1" ht="20.25">
      <c r="B3" s="721" t="s">
        <v>212</v>
      </c>
      <c r="C3" s="721"/>
      <c r="D3" s="721"/>
      <c r="E3" s="721"/>
      <c r="F3" s="721"/>
      <c r="G3" s="721"/>
      <c r="H3" s="28"/>
    </row>
    <row r="4" spans="2:8" s="1" customFormat="1" ht="20.25">
      <c r="B4" s="721" t="s">
        <v>221</v>
      </c>
      <c r="C4" s="721"/>
      <c r="D4" s="721"/>
      <c r="E4" s="721"/>
      <c r="F4" s="721"/>
      <c r="G4" s="721"/>
      <c r="H4" s="28"/>
    </row>
    <row r="5" spans="2:8" s="1" customFormat="1" ht="20.25" customHeight="1">
      <c r="B5" s="45"/>
      <c r="C5" s="45"/>
      <c r="D5" s="45">
        <f>SUM(วิทย์!D5)</f>
        <v>43637400</v>
      </c>
      <c r="E5" s="45"/>
      <c r="F5" s="45"/>
      <c r="G5" s="45"/>
      <c r="H5" s="28"/>
    </row>
    <row r="6" spans="2:8" s="1" customFormat="1" ht="20.25">
      <c r="B6" s="48" t="s">
        <v>211</v>
      </c>
      <c r="C6" s="44" t="s">
        <v>3</v>
      </c>
      <c r="D6" s="2" t="s">
        <v>4</v>
      </c>
      <c r="E6" s="47" t="s">
        <v>5</v>
      </c>
      <c r="F6" s="48" t="s">
        <v>6</v>
      </c>
      <c r="G6" s="44" t="s">
        <v>7</v>
      </c>
    </row>
    <row r="7" spans="2:8" s="1" customFormat="1" ht="20.25">
      <c r="B7" s="729" t="s">
        <v>222</v>
      </c>
      <c r="C7" s="730"/>
      <c r="D7" s="53">
        <f>SUM(D8:D10)</f>
        <v>3016400</v>
      </c>
      <c r="E7" s="50"/>
      <c r="F7" s="51"/>
      <c r="G7" s="3"/>
    </row>
    <row r="8" spans="2:8" s="1" customFormat="1" ht="40.5">
      <c r="B8" s="5" t="s">
        <v>8</v>
      </c>
      <c r="C8" s="4" t="s">
        <v>9</v>
      </c>
      <c r="D8" s="6">
        <v>1000000</v>
      </c>
      <c r="E8" s="7" t="s">
        <v>10</v>
      </c>
      <c r="F8" s="5" t="s">
        <v>11</v>
      </c>
      <c r="G8" s="8"/>
    </row>
    <row r="9" spans="2:8" s="1" customFormat="1" ht="48">
      <c r="B9" s="5" t="s">
        <v>50</v>
      </c>
      <c r="C9" s="15" t="s">
        <v>51</v>
      </c>
      <c r="D9" s="6">
        <v>1225600</v>
      </c>
      <c r="E9" s="16" t="s">
        <v>10</v>
      </c>
      <c r="F9" s="17" t="s">
        <v>11</v>
      </c>
      <c r="G9" s="8"/>
    </row>
    <row r="10" spans="2:8" s="1" customFormat="1" ht="40.5">
      <c r="B10" s="5" t="s">
        <v>128</v>
      </c>
      <c r="C10" s="30" t="s">
        <v>183</v>
      </c>
      <c r="D10" s="33">
        <v>790800</v>
      </c>
      <c r="E10" s="33" t="s">
        <v>10</v>
      </c>
      <c r="F10" s="29" t="s">
        <v>11</v>
      </c>
      <c r="G10" s="3"/>
    </row>
    <row r="11" spans="2:8" ht="22.5" customHeight="1">
      <c r="B11" s="731" t="s">
        <v>196</v>
      </c>
      <c r="C11" s="732"/>
      <c r="D11" s="59">
        <f>SUM(D12:D16)</f>
        <v>2152000</v>
      </c>
      <c r="E11" s="58"/>
      <c r="F11" s="58"/>
    </row>
    <row r="12" spans="2:8" s="1" customFormat="1" ht="60.75">
      <c r="B12" s="5" t="s">
        <v>185</v>
      </c>
      <c r="C12" s="4" t="s">
        <v>124</v>
      </c>
      <c r="D12" s="6">
        <v>365000</v>
      </c>
      <c r="E12" s="7" t="s">
        <v>125</v>
      </c>
      <c r="F12" s="5" t="s">
        <v>196</v>
      </c>
      <c r="G12" s="3"/>
    </row>
    <row r="13" spans="2:8" s="1" customFormat="1" ht="60.75">
      <c r="B13" s="5" t="s">
        <v>123</v>
      </c>
      <c r="C13" s="4" t="s">
        <v>127</v>
      </c>
      <c r="D13" s="6">
        <v>650000</v>
      </c>
      <c r="E13" s="7" t="s">
        <v>125</v>
      </c>
      <c r="F13" s="5" t="s">
        <v>196</v>
      </c>
      <c r="G13" s="3"/>
    </row>
    <row r="14" spans="2:8" s="1" customFormat="1" ht="40.5">
      <c r="B14" s="5" t="s">
        <v>131</v>
      </c>
      <c r="C14" s="4" t="s">
        <v>175</v>
      </c>
      <c r="D14" s="6">
        <v>300000</v>
      </c>
      <c r="E14" s="6" t="s">
        <v>176</v>
      </c>
      <c r="F14" s="5" t="s">
        <v>196</v>
      </c>
      <c r="G14" s="3"/>
    </row>
    <row r="15" spans="2:8" s="31" customFormat="1" ht="60.75">
      <c r="B15" s="5" t="s">
        <v>191</v>
      </c>
      <c r="C15" s="30" t="s">
        <v>192</v>
      </c>
      <c r="D15" s="42">
        <v>250000</v>
      </c>
      <c r="E15" s="30" t="s">
        <v>193</v>
      </c>
      <c r="F15" s="5" t="s">
        <v>196</v>
      </c>
      <c r="G15" s="37"/>
    </row>
    <row r="16" spans="2:8" s="1" customFormat="1" ht="40.5">
      <c r="B16" s="5" t="s">
        <v>25</v>
      </c>
      <c r="C16" s="4" t="s">
        <v>26</v>
      </c>
      <c r="D16" s="6">
        <v>587000</v>
      </c>
      <c r="E16" s="7" t="s">
        <v>27</v>
      </c>
      <c r="F16" s="5" t="s">
        <v>196</v>
      </c>
      <c r="G16" s="8"/>
    </row>
    <row r="17" spans="2:7" s="1" customFormat="1" ht="20.25">
      <c r="B17" s="731" t="s">
        <v>28</v>
      </c>
      <c r="C17" s="733"/>
      <c r="D17" s="49">
        <f>SUM(D18:D20)</f>
        <v>3866800</v>
      </c>
      <c r="E17" s="60"/>
      <c r="F17" s="57"/>
      <c r="G17" s="8"/>
    </row>
    <row r="18" spans="2:7" s="1" customFormat="1" ht="101.25">
      <c r="B18" s="5" t="s">
        <v>169</v>
      </c>
      <c r="C18" s="4" t="s">
        <v>170</v>
      </c>
      <c r="D18" s="6">
        <v>652700</v>
      </c>
      <c r="E18" s="7" t="s">
        <v>171</v>
      </c>
      <c r="F18" s="5" t="s">
        <v>28</v>
      </c>
      <c r="G18" s="4"/>
    </row>
    <row r="19" spans="2:7" s="1" customFormat="1" ht="23.25" customHeight="1">
      <c r="B19" s="39" t="s">
        <v>65</v>
      </c>
      <c r="C19" s="38" t="s">
        <v>188</v>
      </c>
      <c r="D19" s="6">
        <v>1603000</v>
      </c>
      <c r="E19" s="7" t="s">
        <v>189</v>
      </c>
      <c r="F19" s="5" t="s">
        <v>28</v>
      </c>
      <c r="G19" s="8"/>
    </row>
    <row r="20" spans="2:7" s="1" customFormat="1" ht="60.75">
      <c r="B20" s="5" t="s">
        <v>126</v>
      </c>
      <c r="C20" s="4" t="s">
        <v>129</v>
      </c>
      <c r="D20" s="6">
        <v>1611100</v>
      </c>
      <c r="E20" s="7" t="s">
        <v>130</v>
      </c>
      <c r="F20" s="5" t="s">
        <v>28</v>
      </c>
      <c r="G20" s="3"/>
    </row>
    <row r="21" spans="2:7" ht="20.25">
      <c r="B21" s="731" t="s">
        <v>122</v>
      </c>
      <c r="C21" s="732"/>
      <c r="D21" s="49">
        <f>SUM(D22)</f>
        <v>530000</v>
      </c>
      <c r="E21" s="56"/>
      <c r="F21" s="56"/>
    </row>
    <row r="22" spans="2:7" s="1" customFormat="1" ht="121.5">
      <c r="B22" s="5" t="s">
        <v>119</v>
      </c>
      <c r="C22" s="4" t="s">
        <v>186</v>
      </c>
      <c r="D22" s="6">
        <v>530000</v>
      </c>
      <c r="E22" s="7" t="s">
        <v>187</v>
      </c>
      <c r="F22" s="5" t="s">
        <v>122</v>
      </c>
      <c r="G22" s="3"/>
    </row>
    <row r="23" spans="2:7" ht="20.25" customHeight="1">
      <c r="B23" s="727" t="s">
        <v>210</v>
      </c>
      <c r="C23" s="728"/>
      <c r="D23" s="53">
        <f>SUM(D24)</f>
        <v>1229700</v>
      </c>
      <c r="E23" s="61"/>
      <c r="F23" s="61"/>
    </row>
    <row r="24" spans="2:7" s="20" customFormat="1" ht="59.25" customHeight="1">
      <c r="B24" s="5" t="s">
        <v>160</v>
      </c>
      <c r="C24" s="4" t="s">
        <v>208</v>
      </c>
      <c r="D24" s="19">
        <v>1229700</v>
      </c>
      <c r="E24" s="7" t="s">
        <v>209</v>
      </c>
      <c r="F24" s="10" t="s">
        <v>210</v>
      </c>
      <c r="G24" s="21"/>
    </row>
    <row r="25" spans="2:7" ht="21" customHeight="1">
      <c r="B25" s="727" t="s">
        <v>168</v>
      </c>
      <c r="C25" s="728"/>
      <c r="D25" s="53">
        <f>SUM(D26)</f>
        <v>3673900</v>
      </c>
      <c r="E25" s="61"/>
      <c r="F25" s="61"/>
    </row>
    <row r="26" spans="2:7" s="20" customFormat="1" ht="40.5">
      <c r="B26" s="5" t="s">
        <v>204</v>
      </c>
      <c r="C26" s="4" t="s">
        <v>166</v>
      </c>
      <c r="D26" s="19">
        <v>3673900</v>
      </c>
      <c r="E26" s="7" t="s">
        <v>167</v>
      </c>
      <c r="F26" s="10" t="s">
        <v>168</v>
      </c>
      <c r="G26" s="21"/>
    </row>
  </sheetData>
  <mergeCells count="9">
    <mergeCell ref="B4:G4"/>
    <mergeCell ref="B2:G2"/>
    <mergeCell ref="B3:G3"/>
    <mergeCell ref="B23:C23"/>
    <mergeCell ref="B25:C25"/>
    <mergeCell ref="B7:C7"/>
    <mergeCell ref="B11:C11"/>
    <mergeCell ref="B17:C17"/>
    <mergeCell ref="B21:C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142"/>
  <sheetViews>
    <sheetView topLeftCell="A40" zoomScale="90" zoomScaleNormal="90" workbookViewId="0">
      <selection activeCell="F153" sqref="F153"/>
    </sheetView>
  </sheetViews>
  <sheetFormatPr defaultColWidth="9" defaultRowHeight="24"/>
  <cols>
    <col min="1" max="1" width="0.5703125" style="23" customWidth="1"/>
    <col min="2" max="2" width="6" style="25" customWidth="1"/>
    <col min="3" max="3" width="91.28515625" style="23" customWidth="1"/>
    <col min="4" max="4" width="11.28515625" style="23" hidden="1" customWidth="1"/>
    <col min="5" max="5" width="21.28515625" style="23" customWidth="1"/>
    <col min="6" max="6" width="15.5703125" style="23" customWidth="1"/>
    <col min="7" max="16384" width="9" style="23"/>
  </cols>
  <sheetData>
    <row r="1" spans="1:6" ht="6.75" customHeight="1"/>
    <row r="2" spans="1:6" s="43" customFormat="1">
      <c r="B2" s="734" t="s">
        <v>0</v>
      </c>
      <c r="C2" s="734"/>
      <c r="D2" s="734"/>
      <c r="E2" s="734"/>
      <c r="F2" s="734"/>
    </row>
    <row r="3" spans="1:6" s="43" customFormat="1">
      <c r="A3" s="63"/>
      <c r="B3" s="734" t="s">
        <v>225</v>
      </c>
      <c r="C3" s="734"/>
      <c r="D3" s="734"/>
      <c r="E3" s="734"/>
      <c r="F3" s="734"/>
    </row>
    <row r="4" spans="1:6" s="43" customFormat="1" ht="11.25" customHeight="1">
      <c r="A4" s="63"/>
      <c r="B4" s="63"/>
      <c r="C4" s="63"/>
      <c r="D4" s="63"/>
      <c r="E4" s="63"/>
      <c r="F4" s="63"/>
    </row>
    <row r="5" spans="1:6" s="24" customFormat="1">
      <c r="B5" s="94" t="s">
        <v>240</v>
      </c>
      <c r="C5" s="95"/>
      <c r="D5" s="95"/>
      <c r="E5" s="95"/>
      <c r="F5" s="95"/>
    </row>
    <row r="6" spans="1:6" s="43" customFormat="1">
      <c r="B6" s="26" t="s">
        <v>211</v>
      </c>
      <c r="C6" s="88" t="s">
        <v>3</v>
      </c>
      <c r="D6" s="71"/>
      <c r="E6" s="89" t="s">
        <v>5</v>
      </c>
      <c r="F6" s="88" t="s">
        <v>6</v>
      </c>
    </row>
    <row r="7" spans="1:6" s="43" customFormat="1" ht="44.25" customHeight="1">
      <c r="B7" s="17">
        <v>1</v>
      </c>
      <c r="C7" s="15" t="s">
        <v>56</v>
      </c>
      <c r="D7" s="16">
        <v>350000</v>
      </c>
      <c r="E7" s="18" t="s">
        <v>57</v>
      </c>
      <c r="F7" s="17" t="s">
        <v>58</v>
      </c>
    </row>
    <row r="8" spans="1:6" s="43" customFormat="1" ht="21.75" customHeight="1">
      <c r="B8" s="17">
        <v>2</v>
      </c>
      <c r="C8" s="15" t="s">
        <v>227</v>
      </c>
      <c r="D8" s="16">
        <v>890000</v>
      </c>
      <c r="E8" s="18" t="s">
        <v>61</v>
      </c>
      <c r="F8" s="17" t="s">
        <v>58</v>
      </c>
    </row>
    <row r="9" spans="1:6" s="43" customFormat="1" ht="43.5" customHeight="1">
      <c r="B9" s="17">
        <v>3</v>
      </c>
      <c r="C9" s="15" t="s">
        <v>63</v>
      </c>
      <c r="D9" s="16">
        <v>250000</v>
      </c>
      <c r="E9" s="18" t="s">
        <v>64</v>
      </c>
      <c r="F9" s="17" t="s">
        <v>58</v>
      </c>
    </row>
    <row r="10" spans="1:6" s="43" customFormat="1" ht="22.5" customHeight="1">
      <c r="B10" s="17">
        <v>4</v>
      </c>
      <c r="C10" s="15" t="s">
        <v>74</v>
      </c>
      <c r="D10" s="16">
        <v>351000</v>
      </c>
      <c r="E10" s="18" t="s">
        <v>61</v>
      </c>
      <c r="F10" s="17" t="s">
        <v>58</v>
      </c>
    </row>
    <row r="11" spans="1:6" s="43" customFormat="1" ht="23.25" customHeight="1">
      <c r="B11" s="17">
        <v>5</v>
      </c>
      <c r="C11" s="27" t="s">
        <v>105</v>
      </c>
      <c r="D11" s="16">
        <v>300000</v>
      </c>
      <c r="E11" s="18" t="s">
        <v>106</v>
      </c>
      <c r="F11" s="17" t="s">
        <v>58</v>
      </c>
    </row>
    <row r="12" spans="1:6" s="43" customFormat="1" ht="21.75" customHeight="1">
      <c r="B12" s="17">
        <v>6</v>
      </c>
      <c r="C12" s="27" t="s">
        <v>229</v>
      </c>
      <c r="D12" s="16">
        <v>200000</v>
      </c>
      <c r="E12" s="18" t="s">
        <v>109</v>
      </c>
      <c r="F12" s="17" t="s">
        <v>58</v>
      </c>
    </row>
    <row r="13" spans="1:6" s="43" customFormat="1" ht="21.75" customHeight="1">
      <c r="B13" s="17">
        <v>7</v>
      </c>
      <c r="C13" s="27" t="s">
        <v>111</v>
      </c>
      <c r="D13" s="16">
        <v>400000</v>
      </c>
      <c r="E13" s="18" t="s">
        <v>112</v>
      </c>
      <c r="F13" s="17" t="s">
        <v>58</v>
      </c>
    </row>
    <row r="14" spans="1:6" s="43" customFormat="1" ht="40.5" customHeight="1">
      <c r="B14" s="17">
        <v>8</v>
      </c>
      <c r="C14" s="27" t="s">
        <v>114</v>
      </c>
      <c r="D14" s="16">
        <v>292000</v>
      </c>
      <c r="E14" s="18" t="s">
        <v>115</v>
      </c>
      <c r="F14" s="17" t="s">
        <v>58</v>
      </c>
    </row>
    <row r="15" spans="1:6" s="43" customFormat="1" ht="45.75" customHeight="1">
      <c r="B15" s="17">
        <v>9</v>
      </c>
      <c r="C15" s="27" t="s">
        <v>117</v>
      </c>
      <c r="D15" s="16">
        <v>1000000</v>
      </c>
      <c r="E15" s="18" t="s">
        <v>118</v>
      </c>
      <c r="F15" s="17" t="s">
        <v>58</v>
      </c>
    </row>
    <row r="16" spans="1:6" s="43" customFormat="1" ht="80.25" customHeight="1">
      <c r="B16" s="107"/>
      <c r="C16" s="108"/>
      <c r="D16" s="119"/>
      <c r="E16" s="109"/>
      <c r="F16" s="107"/>
    </row>
    <row r="17" spans="1:6" s="43" customFormat="1">
      <c r="B17" s="734" t="s">
        <v>0</v>
      </c>
      <c r="C17" s="734"/>
      <c r="D17" s="734"/>
      <c r="E17" s="734"/>
      <c r="F17" s="734"/>
    </row>
    <row r="18" spans="1:6" s="43" customFormat="1">
      <c r="A18" s="63"/>
      <c r="B18" s="734" t="s">
        <v>225</v>
      </c>
      <c r="C18" s="734"/>
      <c r="D18" s="734"/>
      <c r="E18" s="734"/>
      <c r="F18" s="734"/>
    </row>
    <row r="19" spans="1:6" s="43" customFormat="1" ht="11.25" customHeight="1">
      <c r="A19" s="63"/>
      <c r="B19" s="63"/>
      <c r="C19" s="63"/>
      <c r="D19" s="63"/>
      <c r="E19" s="63"/>
      <c r="F19" s="63"/>
    </row>
    <row r="20" spans="1:6" s="24" customFormat="1">
      <c r="B20" s="94" t="s">
        <v>241</v>
      </c>
      <c r="C20" s="95"/>
      <c r="D20" s="95"/>
      <c r="E20" s="95"/>
      <c r="F20" s="95"/>
    </row>
    <row r="21" spans="1:6" s="43" customFormat="1">
      <c r="B21" s="26" t="s">
        <v>211</v>
      </c>
      <c r="C21" s="88" t="s">
        <v>3</v>
      </c>
      <c r="D21" s="71"/>
      <c r="E21" s="89" t="s">
        <v>5</v>
      </c>
      <c r="F21" s="88" t="s">
        <v>6</v>
      </c>
    </row>
    <row r="22" spans="1:6" s="43" customFormat="1" ht="23.25" customHeight="1">
      <c r="B22" s="17">
        <v>10</v>
      </c>
      <c r="C22" s="18" t="s">
        <v>94</v>
      </c>
      <c r="D22" s="65">
        <v>200000</v>
      </c>
      <c r="E22" s="80" t="s">
        <v>95</v>
      </c>
      <c r="F22" s="17" t="s">
        <v>96</v>
      </c>
    </row>
    <row r="23" spans="1:6" s="43" customFormat="1" ht="23.25" customHeight="1">
      <c r="B23" s="17">
        <v>11</v>
      </c>
      <c r="C23" s="18" t="s">
        <v>165</v>
      </c>
      <c r="D23" s="65">
        <v>160000</v>
      </c>
      <c r="E23" s="80" t="s">
        <v>98</v>
      </c>
      <c r="F23" s="17" t="s">
        <v>96</v>
      </c>
    </row>
    <row r="24" spans="1:6" s="43" customFormat="1" ht="20.25" customHeight="1">
      <c r="B24" s="17">
        <v>12</v>
      </c>
      <c r="C24" s="18" t="s">
        <v>100</v>
      </c>
      <c r="D24" s="65">
        <v>320000</v>
      </c>
      <c r="E24" s="80" t="s">
        <v>101</v>
      </c>
      <c r="F24" s="17" t="s">
        <v>96</v>
      </c>
    </row>
    <row r="25" spans="1:6" s="43" customFormat="1" ht="323.25" customHeight="1">
      <c r="B25" s="25"/>
      <c r="C25" s="90"/>
      <c r="D25" s="91"/>
      <c r="E25" s="92"/>
      <c r="F25" s="25"/>
    </row>
    <row r="26" spans="1:6" s="43" customFormat="1">
      <c r="B26" s="734" t="s">
        <v>0</v>
      </c>
      <c r="C26" s="734"/>
      <c r="D26" s="734"/>
      <c r="E26" s="734"/>
      <c r="F26" s="734"/>
    </row>
    <row r="27" spans="1:6" s="43" customFormat="1">
      <c r="A27" s="63"/>
      <c r="B27" s="734" t="s">
        <v>225</v>
      </c>
      <c r="C27" s="734"/>
      <c r="D27" s="734"/>
      <c r="E27" s="734"/>
      <c r="F27" s="734"/>
    </row>
    <row r="28" spans="1:6" s="43" customFormat="1" ht="11.25" customHeight="1">
      <c r="A28" s="63"/>
      <c r="B28" s="63"/>
      <c r="C28" s="63"/>
      <c r="D28" s="63"/>
      <c r="E28" s="63"/>
      <c r="F28" s="63"/>
    </row>
    <row r="29" spans="1:6" s="24" customFormat="1" ht="21" customHeight="1">
      <c r="B29" s="94" t="s">
        <v>242</v>
      </c>
      <c r="C29" s="96"/>
      <c r="D29" s="97">
        <f>SUM(D140:D144)</f>
        <v>3016400</v>
      </c>
      <c r="E29" s="96"/>
      <c r="F29" s="96"/>
    </row>
    <row r="30" spans="1:6">
      <c r="B30" s="26" t="s">
        <v>224</v>
      </c>
      <c r="C30" s="62" t="s">
        <v>3</v>
      </c>
      <c r="D30" s="64"/>
      <c r="E30" s="62" t="s">
        <v>5</v>
      </c>
      <c r="F30" s="26" t="s">
        <v>6</v>
      </c>
    </row>
    <row r="31" spans="1:6" ht="23.25" customHeight="1">
      <c r="B31" s="17">
        <v>1</v>
      </c>
      <c r="C31" s="27" t="s">
        <v>120</v>
      </c>
      <c r="D31" s="65">
        <v>432800</v>
      </c>
      <c r="E31" s="66" t="s">
        <v>121</v>
      </c>
      <c r="F31" s="67" t="s">
        <v>195</v>
      </c>
    </row>
    <row r="32" spans="1:6" ht="23.25" customHeight="1">
      <c r="B32" s="17">
        <v>2</v>
      </c>
      <c r="C32" s="27" t="s">
        <v>137</v>
      </c>
      <c r="D32" s="65">
        <v>1054200</v>
      </c>
      <c r="E32" s="27" t="s">
        <v>138</v>
      </c>
      <c r="F32" s="67" t="s">
        <v>195</v>
      </c>
    </row>
    <row r="33" spans="1:6" ht="43.5" customHeight="1">
      <c r="B33" s="17">
        <v>3</v>
      </c>
      <c r="C33" s="27" t="s">
        <v>140</v>
      </c>
      <c r="D33" s="65">
        <v>930600</v>
      </c>
      <c r="E33" s="27" t="s">
        <v>141</v>
      </c>
      <c r="F33" s="67" t="s">
        <v>195</v>
      </c>
    </row>
    <row r="34" spans="1:6" ht="24" customHeight="1">
      <c r="B34" s="17">
        <v>4</v>
      </c>
      <c r="C34" s="27" t="s">
        <v>135</v>
      </c>
      <c r="D34" s="65">
        <v>698700</v>
      </c>
      <c r="E34" s="27" t="s">
        <v>136</v>
      </c>
      <c r="F34" s="67" t="s">
        <v>195</v>
      </c>
    </row>
    <row r="35" spans="1:6" ht="43.5" customHeight="1">
      <c r="B35" s="17">
        <v>5</v>
      </c>
      <c r="C35" s="27" t="s">
        <v>223</v>
      </c>
      <c r="D35" s="65">
        <v>879600</v>
      </c>
      <c r="E35" s="27" t="s">
        <v>144</v>
      </c>
      <c r="F35" s="67" t="s">
        <v>195</v>
      </c>
    </row>
    <row r="36" spans="1:6" ht="45" customHeight="1">
      <c r="B36" s="17">
        <v>6</v>
      </c>
      <c r="C36" s="27" t="s">
        <v>178</v>
      </c>
      <c r="D36" s="65">
        <v>794100</v>
      </c>
      <c r="E36" s="27" t="s">
        <v>145</v>
      </c>
      <c r="F36" s="67" t="s">
        <v>195</v>
      </c>
    </row>
    <row r="37" spans="1:6" ht="21" customHeight="1">
      <c r="B37" s="17">
        <v>7</v>
      </c>
      <c r="C37" s="27" t="s">
        <v>235</v>
      </c>
      <c r="D37" s="65">
        <v>223900</v>
      </c>
      <c r="E37" s="27" t="s">
        <v>148</v>
      </c>
      <c r="F37" s="67" t="s">
        <v>195</v>
      </c>
    </row>
    <row r="38" spans="1:6" ht="21" customHeight="1">
      <c r="B38" s="17">
        <v>8</v>
      </c>
      <c r="C38" s="100" t="s">
        <v>234</v>
      </c>
      <c r="D38" s="69">
        <v>1054900</v>
      </c>
      <c r="E38" s="70" t="s">
        <v>182</v>
      </c>
      <c r="F38" s="67" t="s">
        <v>195</v>
      </c>
    </row>
    <row r="39" spans="1:6" ht="23.25" customHeight="1">
      <c r="B39" s="17">
        <v>9</v>
      </c>
      <c r="C39" s="27" t="s">
        <v>155</v>
      </c>
      <c r="D39" s="65">
        <v>1059000</v>
      </c>
      <c r="E39" s="27" t="s">
        <v>156</v>
      </c>
      <c r="F39" s="67" t="s">
        <v>195</v>
      </c>
    </row>
    <row r="40" spans="1:6" ht="42" customHeight="1">
      <c r="B40" s="17">
        <v>10</v>
      </c>
      <c r="C40" s="99" t="s">
        <v>233</v>
      </c>
      <c r="D40" s="65">
        <v>397000</v>
      </c>
      <c r="E40" s="27" t="s">
        <v>134</v>
      </c>
      <c r="F40" s="67" t="s">
        <v>195</v>
      </c>
    </row>
    <row r="41" spans="1:6" ht="23.25" customHeight="1">
      <c r="B41" s="17">
        <v>11</v>
      </c>
      <c r="C41" s="27" t="s">
        <v>232</v>
      </c>
      <c r="D41" s="16">
        <v>1108600</v>
      </c>
      <c r="E41" s="27" t="s">
        <v>231</v>
      </c>
      <c r="F41" s="67" t="s">
        <v>195</v>
      </c>
    </row>
    <row r="42" spans="1:6" ht="23.25" customHeight="1">
      <c r="B42" s="107"/>
      <c r="C42" s="108"/>
      <c r="D42" s="119"/>
      <c r="E42" s="108"/>
      <c r="F42" s="124"/>
    </row>
    <row r="43" spans="1:6" ht="22.5" customHeight="1">
      <c r="C43" s="90"/>
      <c r="D43" s="93"/>
      <c r="E43" s="90"/>
      <c r="F43" s="110"/>
    </row>
    <row r="44" spans="1:6" s="43" customFormat="1">
      <c r="B44" s="734" t="s">
        <v>0</v>
      </c>
      <c r="C44" s="734"/>
      <c r="D44" s="734"/>
      <c r="E44" s="734"/>
      <c r="F44" s="734"/>
    </row>
    <row r="45" spans="1:6" s="43" customFormat="1">
      <c r="A45" s="63"/>
      <c r="B45" s="734" t="s">
        <v>225</v>
      </c>
      <c r="C45" s="734"/>
      <c r="D45" s="734"/>
      <c r="E45" s="734"/>
      <c r="F45" s="734"/>
    </row>
    <row r="46" spans="1:6" s="43" customFormat="1" ht="11.25" customHeight="1">
      <c r="A46" s="63"/>
      <c r="B46" s="63"/>
      <c r="C46" s="63"/>
      <c r="D46" s="63"/>
      <c r="E46" s="63"/>
      <c r="F46" s="63"/>
    </row>
    <row r="47" spans="1:6" s="24" customFormat="1" ht="21" customHeight="1">
      <c r="B47" s="94" t="s">
        <v>243</v>
      </c>
      <c r="C47" s="96"/>
      <c r="D47" s="97">
        <f>SUM(D153:D157)</f>
        <v>0</v>
      </c>
      <c r="E47" s="96"/>
      <c r="F47" s="96"/>
    </row>
    <row r="48" spans="1:6">
      <c r="B48" s="26" t="s">
        <v>224</v>
      </c>
      <c r="C48" s="62" t="s">
        <v>3</v>
      </c>
      <c r="D48" s="64"/>
      <c r="E48" s="62" t="s">
        <v>5</v>
      </c>
      <c r="F48" s="26" t="s">
        <v>6</v>
      </c>
    </row>
    <row r="49" spans="1:6" s="43" customFormat="1" ht="23.25" customHeight="1">
      <c r="B49" s="17">
        <v>12</v>
      </c>
      <c r="C49" s="27" t="s">
        <v>35</v>
      </c>
      <c r="D49" s="81">
        <v>196500</v>
      </c>
      <c r="E49" s="80" t="s">
        <v>36</v>
      </c>
      <c r="F49" s="17" t="s">
        <v>230</v>
      </c>
    </row>
    <row r="50" spans="1:6" s="43" customFormat="1" ht="21" customHeight="1">
      <c r="B50" s="17">
        <v>13</v>
      </c>
      <c r="C50" s="27" t="s">
        <v>39</v>
      </c>
      <c r="D50" s="81">
        <v>391600</v>
      </c>
      <c r="E50" s="80" t="s">
        <v>40</v>
      </c>
      <c r="F50" s="17" t="s">
        <v>230</v>
      </c>
    </row>
    <row r="51" spans="1:6" s="43" customFormat="1" ht="41.25" customHeight="1">
      <c r="B51" s="17">
        <v>14</v>
      </c>
      <c r="C51" s="27" t="s">
        <v>42</v>
      </c>
      <c r="D51" s="81">
        <v>266300</v>
      </c>
      <c r="E51" s="82" t="s">
        <v>43</v>
      </c>
      <c r="F51" s="17" t="s">
        <v>230</v>
      </c>
    </row>
    <row r="52" spans="1:6" s="43" customFormat="1" ht="23.25" customHeight="1">
      <c r="B52" s="17">
        <v>15</v>
      </c>
      <c r="C52" s="27" t="s">
        <v>85</v>
      </c>
      <c r="D52" s="65">
        <v>160000</v>
      </c>
      <c r="E52" s="80" t="s">
        <v>86</v>
      </c>
      <c r="F52" s="17" t="s">
        <v>230</v>
      </c>
    </row>
    <row r="53" spans="1:6" ht="271.5" customHeight="1">
      <c r="C53" s="90"/>
      <c r="D53" s="93"/>
      <c r="E53" s="93"/>
      <c r="F53" s="25"/>
    </row>
    <row r="54" spans="1:6" s="43" customFormat="1">
      <c r="B54" s="734" t="s">
        <v>0</v>
      </c>
      <c r="C54" s="734"/>
      <c r="D54" s="734"/>
      <c r="E54" s="734"/>
      <c r="F54" s="734"/>
    </row>
    <row r="55" spans="1:6" s="43" customFormat="1">
      <c r="A55" s="63"/>
      <c r="B55" s="734" t="s">
        <v>225</v>
      </c>
      <c r="C55" s="734"/>
      <c r="D55" s="734"/>
      <c r="E55" s="734"/>
      <c r="F55" s="734"/>
    </row>
    <row r="56" spans="1:6" s="24" customFormat="1" ht="21" customHeight="1">
      <c r="B56" s="94" t="s">
        <v>291</v>
      </c>
      <c r="C56" s="96"/>
      <c r="D56" s="97">
        <f>SUM(D63:D165)</f>
        <v>78550100</v>
      </c>
      <c r="E56" s="96"/>
      <c r="F56" s="96"/>
    </row>
    <row r="57" spans="1:6">
      <c r="B57" s="26" t="s">
        <v>224</v>
      </c>
      <c r="C57" s="62" t="s">
        <v>3</v>
      </c>
      <c r="D57" s="64"/>
      <c r="E57" s="62" t="s">
        <v>5</v>
      </c>
      <c r="F57" s="26" t="s">
        <v>6</v>
      </c>
    </row>
    <row r="58" spans="1:6" s="43" customFormat="1" ht="23.25" customHeight="1">
      <c r="B58" s="17">
        <v>1</v>
      </c>
      <c r="C58" s="27" t="s">
        <v>68</v>
      </c>
      <c r="D58" s="16">
        <v>100000</v>
      </c>
      <c r="E58" s="66" t="s">
        <v>69</v>
      </c>
      <c r="F58" s="17" t="s">
        <v>66</v>
      </c>
    </row>
    <row r="59" spans="1:6" s="43" customFormat="1" ht="21.75" customHeight="1">
      <c r="B59" s="17">
        <v>2</v>
      </c>
      <c r="C59" s="27" t="s">
        <v>71</v>
      </c>
      <c r="D59" s="16">
        <v>611800</v>
      </c>
      <c r="E59" s="66" t="s">
        <v>206</v>
      </c>
      <c r="F59" s="17" t="s">
        <v>66</v>
      </c>
    </row>
    <row r="60" spans="1:6" s="43" customFormat="1" ht="23.25" customHeight="1">
      <c r="B60" s="17">
        <v>3</v>
      </c>
      <c r="C60" s="27" t="s">
        <v>79</v>
      </c>
      <c r="D60" s="65">
        <v>300000</v>
      </c>
      <c r="E60" s="66" t="s">
        <v>80</v>
      </c>
      <c r="F60" s="17" t="s">
        <v>66</v>
      </c>
    </row>
    <row r="61" spans="1:6" s="43" customFormat="1" ht="22.5" customHeight="1">
      <c r="B61" s="17">
        <v>4</v>
      </c>
      <c r="C61" s="27" t="s">
        <v>82</v>
      </c>
      <c r="D61" s="16">
        <v>606800</v>
      </c>
      <c r="E61" s="66" t="s">
        <v>72</v>
      </c>
      <c r="F61" s="17" t="s">
        <v>66</v>
      </c>
    </row>
    <row r="62" spans="1:6" s="43" customFormat="1" ht="23.25" customHeight="1">
      <c r="B62" s="17">
        <v>5</v>
      </c>
      <c r="C62" s="27" t="s">
        <v>220</v>
      </c>
      <c r="D62" s="16">
        <v>850800</v>
      </c>
      <c r="E62" s="66" t="s">
        <v>72</v>
      </c>
      <c r="F62" s="17" t="s">
        <v>66</v>
      </c>
    </row>
    <row r="63" spans="1:6" ht="22.5" customHeight="1">
      <c r="B63" s="17">
        <v>6</v>
      </c>
      <c r="C63" s="27" t="s">
        <v>161</v>
      </c>
      <c r="D63" s="16">
        <v>473600</v>
      </c>
      <c r="E63" s="16" t="s">
        <v>72</v>
      </c>
      <c r="F63" s="17" t="s">
        <v>66</v>
      </c>
    </row>
    <row r="64" spans="1:6" ht="22.5" customHeight="1">
      <c r="B64" s="17">
        <v>7</v>
      </c>
      <c r="C64" s="27" t="s">
        <v>150</v>
      </c>
      <c r="D64" s="16">
        <v>2029400</v>
      </c>
      <c r="E64" s="43" t="s">
        <v>205</v>
      </c>
      <c r="F64" s="17" t="s">
        <v>66</v>
      </c>
    </row>
    <row r="65" spans="1:11" ht="23.25" customHeight="1">
      <c r="B65" s="17">
        <v>8</v>
      </c>
      <c r="C65" s="27" t="s">
        <v>151</v>
      </c>
      <c r="D65" s="16">
        <v>1885800</v>
      </c>
      <c r="E65" s="16" t="s">
        <v>152</v>
      </c>
      <c r="F65" s="17" t="s">
        <v>66</v>
      </c>
    </row>
    <row r="66" spans="1:11" s="43" customFormat="1" ht="21.75" customHeight="1">
      <c r="B66" s="17">
        <v>9</v>
      </c>
      <c r="C66" s="27" t="s">
        <v>129</v>
      </c>
      <c r="D66" s="16">
        <v>1611100</v>
      </c>
      <c r="E66" s="66" t="s">
        <v>130</v>
      </c>
      <c r="F66" s="17" t="s">
        <v>28</v>
      </c>
    </row>
    <row r="67" spans="1:11" s="43" customFormat="1" ht="184.5" customHeight="1">
      <c r="B67" s="25"/>
      <c r="C67" s="98"/>
      <c r="D67" s="91"/>
      <c r="E67" s="92"/>
      <c r="F67" s="25"/>
    </row>
    <row r="68" spans="1:11" s="43" customFormat="1">
      <c r="B68" s="734" t="s">
        <v>0</v>
      </c>
      <c r="C68" s="734"/>
      <c r="D68" s="734"/>
      <c r="E68" s="734"/>
      <c r="F68" s="734"/>
    </row>
    <row r="69" spans="1:11" s="43" customFormat="1">
      <c r="A69" s="63"/>
      <c r="B69" s="734" t="s">
        <v>225</v>
      </c>
      <c r="C69" s="734"/>
      <c r="D69" s="734"/>
      <c r="E69" s="734"/>
      <c r="F69" s="734"/>
    </row>
    <row r="70" spans="1:11" s="24" customFormat="1" ht="21" customHeight="1">
      <c r="B70" s="94" t="s">
        <v>244</v>
      </c>
      <c r="C70" s="96"/>
      <c r="D70" s="97">
        <f>SUM(D73:D171)</f>
        <v>35995100</v>
      </c>
      <c r="E70" s="96"/>
      <c r="F70" s="96"/>
    </row>
    <row r="71" spans="1:11">
      <c r="B71" s="26" t="s">
        <v>224</v>
      </c>
      <c r="C71" s="62" t="s">
        <v>3</v>
      </c>
      <c r="D71" s="64"/>
      <c r="E71" s="62" t="s">
        <v>5</v>
      </c>
      <c r="F71" s="26" t="s">
        <v>6</v>
      </c>
    </row>
    <row r="72" spans="1:11" s="43" customFormat="1" ht="22.5" customHeight="1">
      <c r="B72" s="17">
        <v>1</v>
      </c>
      <c r="C72" s="18" t="s">
        <v>13</v>
      </c>
      <c r="D72" s="16">
        <v>560000</v>
      </c>
      <c r="E72" s="66" t="s">
        <v>14</v>
      </c>
      <c r="F72" s="17" t="s">
        <v>15</v>
      </c>
    </row>
    <row r="73" spans="1:11" s="43" customFormat="1" ht="41.25" customHeight="1">
      <c r="B73" s="17">
        <v>2</v>
      </c>
      <c r="C73" s="18" t="s">
        <v>251</v>
      </c>
      <c r="D73" s="16">
        <v>488200</v>
      </c>
      <c r="E73" s="102" t="s">
        <v>30</v>
      </c>
      <c r="F73" s="17" t="s">
        <v>15</v>
      </c>
      <c r="K73" s="83"/>
    </row>
    <row r="74" spans="1:11" s="43" customFormat="1" ht="45" customHeight="1">
      <c r="B74" s="17">
        <v>3</v>
      </c>
      <c r="C74" s="84" t="s">
        <v>32</v>
      </c>
      <c r="D74" s="16">
        <v>236700</v>
      </c>
      <c r="E74" s="80" t="s">
        <v>33</v>
      </c>
      <c r="F74" s="17" t="s">
        <v>15</v>
      </c>
    </row>
    <row r="75" spans="1:11" s="75" customFormat="1" ht="45" customHeight="1">
      <c r="B75" s="17">
        <v>4</v>
      </c>
      <c r="C75" s="85" t="s">
        <v>179</v>
      </c>
      <c r="D75" s="69">
        <v>375000</v>
      </c>
      <c r="E75" s="69" t="s">
        <v>180</v>
      </c>
      <c r="F75" s="79" t="s">
        <v>15</v>
      </c>
    </row>
    <row r="76" spans="1:11" s="43" customFormat="1" ht="43.5" customHeight="1">
      <c r="B76" s="17">
        <v>5</v>
      </c>
      <c r="C76" s="18" t="s">
        <v>53</v>
      </c>
      <c r="D76" s="16">
        <v>600000</v>
      </c>
      <c r="E76" s="66" t="s">
        <v>54</v>
      </c>
      <c r="F76" s="17" t="s">
        <v>15</v>
      </c>
    </row>
    <row r="77" spans="1:11" s="43" customFormat="1" ht="43.5" customHeight="1">
      <c r="B77" s="17">
        <v>6</v>
      </c>
      <c r="C77" s="18" t="s">
        <v>76</v>
      </c>
      <c r="D77" s="16">
        <v>600000</v>
      </c>
      <c r="E77" s="66" t="s">
        <v>77</v>
      </c>
      <c r="F77" s="17" t="s">
        <v>15</v>
      </c>
    </row>
    <row r="78" spans="1:11" s="43" customFormat="1" ht="21.75" customHeight="1">
      <c r="B78" s="17">
        <v>7</v>
      </c>
      <c r="C78" s="18" t="s">
        <v>173</v>
      </c>
      <c r="D78" s="16">
        <v>200000</v>
      </c>
      <c r="E78" s="66" t="s">
        <v>174</v>
      </c>
      <c r="F78" s="17" t="s">
        <v>15</v>
      </c>
    </row>
    <row r="79" spans="1:11" s="43" customFormat="1" ht="42" customHeight="1">
      <c r="B79" s="17">
        <v>8</v>
      </c>
      <c r="C79" s="18" t="s">
        <v>88</v>
      </c>
      <c r="D79" s="65">
        <v>283000</v>
      </c>
      <c r="E79" s="66" t="s">
        <v>89</v>
      </c>
      <c r="F79" s="17" t="s">
        <v>15</v>
      </c>
    </row>
    <row r="80" spans="1:11" s="43" customFormat="1" ht="23.25" customHeight="1">
      <c r="B80" s="17">
        <v>9</v>
      </c>
      <c r="C80" s="18" t="s">
        <v>91</v>
      </c>
      <c r="D80" s="16">
        <v>550000</v>
      </c>
      <c r="E80" s="105" t="s">
        <v>92</v>
      </c>
      <c r="F80" s="17" t="s">
        <v>15</v>
      </c>
    </row>
    <row r="81" spans="1:6" ht="21" customHeight="1">
      <c r="B81" s="17">
        <v>10</v>
      </c>
      <c r="C81" s="86" t="s">
        <v>158</v>
      </c>
      <c r="D81" s="65">
        <v>954300</v>
      </c>
      <c r="E81" s="87" t="s">
        <v>226</v>
      </c>
      <c r="F81" s="17" t="s">
        <v>15</v>
      </c>
    </row>
    <row r="82" spans="1:6" ht="34.5" customHeight="1">
      <c r="C82" s="111"/>
      <c r="D82" s="91"/>
      <c r="E82" s="112"/>
      <c r="F82" s="25"/>
    </row>
    <row r="83" spans="1:6" s="43" customFormat="1">
      <c r="B83" s="734" t="s">
        <v>0</v>
      </c>
      <c r="C83" s="734"/>
      <c r="D83" s="734"/>
      <c r="E83" s="734"/>
      <c r="F83" s="734"/>
    </row>
    <row r="84" spans="1:6" s="43" customFormat="1">
      <c r="A84" s="63"/>
      <c r="B84" s="734" t="s">
        <v>225</v>
      </c>
      <c r="C84" s="734"/>
      <c r="D84" s="734"/>
      <c r="E84" s="734"/>
      <c r="F84" s="734"/>
    </row>
    <row r="85" spans="1:6" ht="9" customHeight="1">
      <c r="B85" s="113"/>
      <c r="C85" s="114"/>
      <c r="D85" s="115"/>
      <c r="E85" s="116"/>
      <c r="F85" s="113"/>
    </row>
    <row r="86" spans="1:6" s="24" customFormat="1" ht="21" customHeight="1">
      <c r="B86" s="94" t="s">
        <v>245</v>
      </c>
      <c r="C86" s="96"/>
      <c r="D86" s="97">
        <f>SUM(D89:D183)</f>
        <v>15747800</v>
      </c>
      <c r="E86" s="96"/>
      <c r="F86" s="96"/>
    </row>
    <row r="87" spans="1:6">
      <c r="B87" s="26" t="s">
        <v>224</v>
      </c>
      <c r="C87" s="62" t="s">
        <v>3</v>
      </c>
      <c r="D87" s="64"/>
      <c r="E87" s="62" t="s">
        <v>5</v>
      </c>
      <c r="F87" s="26" t="s">
        <v>6</v>
      </c>
    </row>
    <row r="88" spans="1:6" s="43" customFormat="1" ht="42.75" customHeight="1">
      <c r="B88" s="17">
        <v>11</v>
      </c>
      <c r="C88" s="27" t="s">
        <v>17</v>
      </c>
      <c r="D88" s="72">
        <v>212300</v>
      </c>
      <c r="E88" s="18" t="s">
        <v>292</v>
      </c>
      <c r="F88" s="67" t="s">
        <v>236</v>
      </c>
    </row>
    <row r="89" spans="1:6" s="43" customFormat="1" ht="46.5" customHeight="1">
      <c r="B89" s="17">
        <v>12</v>
      </c>
      <c r="C89" s="27" t="s">
        <v>20</v>
      </c>
      <c r="D89" s="73">
        <v>1023900</v>
      </c>
      <c r="E89" s="18" t="s">
        <v>21</v>
      </c>
      <c r="F89" s="67" t="s">
        <v>236</v>
      </c>
    </row>
    <row r="90" spans="1:6" s="43" customFormat="1" ht="24.75" customHeight="1">
      <c r="B90" s="17">
        <v>13</v>
      </c>
      <c r="C90" s="27" t="s">
        <v>23</v>
      </c>
      <c r="D90" s="73">
        <v>964800</v>
      </c>
      <c r="E90" s="27" t="s">
        <v>238</v>
      </c>
      <c r="F90" s="67" t="s">
        <v>236</v>
      </c>
    </row>
    <row r="91" spans="1:6" s="43" customFormat="1" ht="46.5" customHeight="1">
      <c r="B91" s="17">
        <v>14</v>
      </c>
      <c r="C91" s="27" t="s">
        <v>45</v>
      </c>
      <c r="D91" s="74">
        <v>236700</v>
      </c>
      <c r="E91" s="18" t="s">
        <v>237</v>
      </c>
      <c r="F91" s="67" t="s">
        <v>236</v>
      </c>
    </row>
    <row r="92" spans="1:6" s="43" customFormat="1" ht="43.5" customHeight="1">
      <c r="B92" s="17">
        <v>15</v>
      </c>
      <c r="C92" s="27" t="s">
        <v>48</v>
      </c>
      <c r="D92" s="73">
        <v>364700</v>
      </c>
      <c r="E92" s="18" t="s">
        <v>239</v>
      </c>
      <c r="F92" s="67" t="s">
        <v>236</v>
      </c>
    </row>
    <row r="93" spans="1:6" s="43" customFormat="1" ht="54" customHeight="1">
      <c r="B93" s="17">
        <v>16</v>
      </c>
      <c r="C93" s="27" t="s">
        <v>103</v>
      </c>
      <c r="D93" s="73">
        <v>300000</v>
      </c>
      <c r="E93" s="18" t="s">
        <v>177</v>
      </c>
      <c r="F93" s="67" t="s">
        <v>236</v>
      </c>
    </row>
    <row r="94" spans="1:6" s="43" customFormat="1" ht="118.5" customHeight="1">
      <c r="B94" s="25"/>
      <c r="C94" s="90"/>
      <c r="D94" s="117"/>
      <c r="E94" s="98"/>
      <c r="F94" s="110"/>
    </row>
    <row r="95" spans="1:6" s="43" customFormat="1">
      <c r="B95" s="734" t="s">
        <v>0</v>
      </c>
      <c r="C95" s="734"/>
      <c r="D95" s="734"/>
      <c r="E95" s="734"/>
      <c r="F95" s="734"/>
    </row>
    <row r="96" spans="1:6" s="43" customFormat="1">
      <c r="A96" s="63"/>
      <c r="B96" s="734" t="s">
        <v>225</v>
      </c>
      <c r="C96" s="734"/>
      <c r="D96" s="734"/>
      <c r="E96" s="734"/>
      <c r="F96" s="734"/>
    </row>
    <row r="97" spans="1:6" s="43" customFormat="1" ht="9" customHeight="1">
      <c r="B97" s="25"/>
      <c r="C97" s="90"/>
      <c r="D97" s="117"/>
      <c r="E97" s="98"/>
      <c r="F97" s="118"/>
    </row>
    <row r="98" spans="1:6" s="24" customFormat="1">
      <c r="B98" s="94" t="s">
        <v>246</v>
      </c>
      <c r="C98" s="95"/>
      <c r="D98" s="95"/>
      <c r="E98" s="95"/>
      <c r="F98" s="95"/>
    </row>
    <row r="99" spans="1:6">
      <c r="B99" s="26" t="s">
        <v>211</v>
      </c>
      <c r="C99" s="62" t="s">
        <v>3</v>
      </c>
      <c r="D99" s="64"/>
      <c r="E99" s="62" t="s">
        <v>5</v>
      </c>
      <c r="F99" s="26" t="s">
        <v>6</v>
      </c>
    </row>
    <row r="100" spans="1:6" s="43" customFormat="1" ht="24" customHeight="1">
      <c r="B100" s="17">
        <v>1</v>
      </c>
      <c r="C100" s="27" t="s">
        <v>124</v>
      </c>
      <c r="D100" s="16">
        <v>365000</v>
      </c>
      <c r="E100" s="66" t="s">
        <v>125</v>
      </c>
      <c r="F100" s="103" t="s">
        <v>196</v>
      </c>
    </row>
    <row r="101" spans="1:6" s="43" customFormat="1" ht="21.75" customHeight="1">
      <c r="B101" s="17">
        <v>2</v>
      </c>
      <c r="C101" s="27" t="s">
        <v>127</v>
      </c>
      <c r="D101" s="16">
        <v>650000</v>
      </c>
      <c r="E101" s="66" t="s">
        <v>125</v>
      </c>
      <c r="F101" s="103" t="s">
        <v>196</v>
      </c>
    </row>
    <row r="102" spans="1:6" s="43" customFormat="1" ht="24.75" customHeight="1">
      <c r="B102" s="17">
        <v>3</v>
      </c>
      <c r="C102" s="27" t="s">
        <v>175</v>
      </c>
      <c r="D102" s="16">
        <v>300000</v>
      </c>
      <c r="E102" s="16" t="s">
        <v>176</v>
      </c>
      <c r="F102" s="103" t="s">
        <v>196</v>
      </c>
    </row>
    <row r="103" spans="1:6" s="75" customFormat="1" ht="22.5" customHeight="1">
      <c r="B103" s="17">
        <v>4</v>
      </c>
      <c r="C103" s="68" t="s">
        <v>192</v>
      </c>
      <c r="D103" s="76">
        <v>250000</v>
      </c>
      <c r="E103" s="68" t="s">
        <v>193</v>
      </c>
      <c r="F103" s="103" t="s">
        <v>196</v>
      </c>
    </row>
    <row r="104" spans="1:6" s="43" customFormat="1" ht="25.5" customHeight="1">
      <c r="B104" s="17">
        <v>5</v>
      </c>
      <c r="C104" s="27" t="s">
        <v>26</v>
      </c>
      <c r="D104" s="16">
        <v>587000</v>
      </c>
      <c r="E104" s="66" t="s">
        <v>27</v>
      </c>
      <c r="F104" s="103" t="s">
        <v>196</v>
      </c>
    </row>
    <row r="105" spans="1:6" s="43" customFormat="1" ht="265.5" customHeight="1">
      <c r="B105" s="107"/>
      <c r="C105" s="108"/>
      <c r="D105" s="119"/>
      <c r="E105" s="120"/>
      <c r="F105" s="121"/>
    </row>
    <row r="106" spans="1:6" s="43" customFormat="1">
      <c r="B106" s="734" t="s">
        <v>0</v>
      </c>
      <c r="C106" s="734"/>
      <c r="D106" s="734"/>
      <c r="E106" s="734"/>
      <c r="F106" s="734"/>
    </row>
    <row r="107" spans="1:6" s="43" customFormat="1">
      <c r="A107" s="63"/>
      <c r="B107" s="734" t="s">
        <v>225</v>
      </c>
      <c r="C107" s="734"/>
      <c r="D107" s="734"/>
      <c r="E107" s="734"/>
      <c r="F107" s="734"/>
    </row>
    <row r="108" spans="1:6" s="43" customFormat="1" ht="9" customHeight="1">
      <c r="B108" s="25"/>
      <c r="C108" s="90"/>
      <c r="D108" s="117"/>
      <c r="E108" s="98"/>
      <c r="F108" s="118"/>
    </row>
    <row r="109" spans="1:6" s="24" customFormat="1">
      <c r="B109" s="94" t="s">
        <v>247</v>
      </c>
      <c r="C109" s="95"/>
      <c r="D109" s="95"/>
      <c r="E109" s="95"/>
      <c r="F109" s="95"/>
    </row>
    <row r="110" spans="1:6">
      <c r="B110" s="26" t="s">
        <v>211</v>
      </c>
      <c r="C110" s="62" t="s">
        <v>3</v>
      </c>
      <c r="D110" s="64"/>
      <c r="E110" s="62" t="s">
        <v>5</v>
      </c>
      <c r="F110" s="26" t="s">
        <v>6</v>
      </c>
    </row>
    <row r="111" spans="1:6" s="43" customFormat="1" ht="45" customHeight="1">
      <c r="B111" s="17">
        <v>6</v>
      </c>
      <c r="C111" s="27" t="s">
        <v>170</v>
      </c>
      <c r="D111" s="16">
        <v>652700</v>
      </c>
      <c r="E111" s="101" t="s">
        <v>171</v>
      </c>
      <c r="F111" s="17" t="s">
        <v>28</v>
      </c>
    </row>
    <row r="112" spans="1:6" s="43" customFormat="1" ht="23.25" customHeight="1">
      <c r="B112" s="17">
        <v>7</v>
      </c>
      <c r="C112" s="77" t="s">
        <v>188</v>
      </c>
      <c r="D112" s="16">
        <v>1603000</v>
      </c>
      <c r="E112" s="101" t="s">
        <v>189</v>
      </c>
      <c r="F112" s="17" t="s">
        <v>28</v>
      </c>
    </row>
    <row r="113" spans="1:6" s="43" customFormat="1" ht="288.75" customHeight="1">
      <c r="B113" s="107"/>
      <c r="C113" s="108"/>
      <c r="D113" s="119"/>
      <c r="E113" s="120"/>
      <c r="F113" s="107"/>
    </row>
    <row r="114" spans="1:6" s="43" customFormat="1">
      <c r="B114" s="734" t="s">
        <v>0</v>
      </c>
      <c r="C114" s="734"/>
      <c r="D114" s="734"/>
      <c r="E114" s="734"/>
      <c r="F114" s="734"/>
    </row>
    <row r="115" spans="1:6" s="43" customFormat="1">
      <c r="A115" s="63"/>
      <c r="B115" s="734" t="s">
        <v>225</v>
      </c>
      <c r="C115" s="734"/>
      <c r="D115" s="734"/>
      <c r="E115" s="734"/>
      <c r="F115" s="734"/>
    </row>
    <row r="116" spans="1:6" s="43" customFormat="1" ht="9" customHeight="1">
      <c r="B116" s="25"/>
      <c r="C116" s="90"/>
      <c r="D116" s="117"/>
      <c r="E116" s="98"/>
      <c r="F116" s="118"/>
    </row>
    <row r="117" spans="1:6" s="24" customFormat="1">
      <c r="B117" s="94" t="s">
        <v>248</v>
      </c>
      <c r="C117" s="95"/>
      <c r="D117" s="95"/>
      <c r="E117" s="95"/>
      <c r="F117" s="95"/>
    </row>
    <row r="118" spans="1:6" s="43" customFormat="1">
      <c r="B118" s="26" t="s">
        <v>211</v>
      </c>
      <c r="C118" s="88" t="s">
        <v>3</v>
      </c>
      <c r="D118" s="71"/>
      <c r="E118" s="89" t="s">
        <v>5</v>
      </c>
      <c r="F118" s="88" t="s">
        <v>6</v>
      </c>
    </row>
    <row r="119" spans="1:6" s="43" customFormat="1" ht="43.5" customHeight="1">
      <c r="B119" s="17">
        <v>1</v>
      </c>
      <c r="C119" s="27" t="s">
        <v>186</v>
      </c>
      <c r="D119" s="16">
        <v>530000</v>
      </c>
      <c r="E119" s="66" t="s">
        <v>187</v>
      </c>
      <c r="F119" s="17" t="s">
        <v>122</v>
      </c>
    </row>
    <row r="120" spans="1:6" s="43" customFormat="1" ht="360.75" customHeight="1">
      <c r="B120" s="107"/>
      <c r="C120" s="108"/>
      <c r="D120" s="119"/>
      <c r="E120" s="120"/>
      <c r="F120" s="107"/>
    </row>
    <row r="121" spans="1:6" s="43" customFormat="1">
      <c r="B121" s="734" t="s">
        <v>0</v>
      </c>
      <c r="C121" s="734"/>
      <c r="D121" s="734"/>
      <c r="E121" s="734"/>
      <c r="F121" s="734"/>
    </row>
    <row r="122" spans="1:6" s="43" customFormat="1">
      <c r="A122" s="63"/>
      <c r="B122" s="734" t="s">
        <v>225</v>
      </c>
      <c r="C122" s="734"/>
      <c r="D122" s="734"/>
      <c r="E122" s="734"/>
      <c r="F122" s="734"/>
    </row>
    <row r="123" spans="1:6" s="43" customFormat="1" ht="9" customHeight="1">
      <c r="B123" s="25"/>
      <c r="C123" s="90"/>
      <c r="D123" s="117"/>
      <c r="E123" s="98"/>
      <c r="F123" s="118"/>
    </row>
    <row r="124" spans="1:6" s="24" customFormat="1">
      <c r="B124" s="94" t="s">
        <v>249</v>
      </c>
      <c r="C124" s="95"/>
      <c r="D124" s="95"/>
      <c r="E124" s="95"/>
      <c r="F124" s="95"/>
    </row>
    <row r="125" spans="1:6" s="43" customFormat="1">
      <c r="B125" s="26" t="s">
        <v>211</v>
      </c>
      <c r="C125" s="88" t="s">
        <v>3</v>
      </c>
      <c r="D125" s="71"/>
      <c r="E125" s="89" t="s">
        <v>5</v>
      </c>
      <c r="F125" s="88" t="s">
        <v>6</v>
      </c>
    </row>
    <row r="126" spans="1:6" ht="21.75" customHeight="1">
      <c r="B126" s="17">
        <v>2</v>
      </c>
      <c r="C126" s="78" t="s">
        <v>208</v>
      </c>
      <c r="D126" s="65">
        <v>1229700</v>
      </c>
      <c r="E126" s="66" t="s">
        <v>209</v>
      </c>
      <c r="F126" s="67" t="s">
        <v>210</v>
      </c>
    </row>
    <row r="127" spans="1:6" ht="353.25" customHeight="1">
      <c r="B127" s="107"/>
      <c r="C127" s="122"/>
      <c r="D127" s="123"/>
      <c r="E127" s="120"/>
      <c r="F127" s="124"/>
    </row>
    <row r="128" spans="1:6" s="43" customFormat="1">
      <c r="B128" s="734" t="s">
        <v>0</v>
      </c>
      <c r="C128" s="734"/>
      <c r="D128" s="734"/>
      <c r="E128" s="734"/>
      <c r="F128" s="734"/>
    </row>
    <row r="129" spans="1:6" s="43" customFormat="1">
      <c r="A129" s="63"/>
      <c r="B129" s="734" t="s">
        <v>225</v>
      </c>
      <c r="C129" s="734"/>
      <c r="D129" s="734"/>
      <c r="E129" s="734"/>
      <c r="F129" s="734"/>
    </row>
    <row r="130" spans="1:6" s="43" customFormat="1" ht="9" customHeight="1">
      <c r="B130" s="25"/>
      <c r="C130" s="90"/>
      <c r="D130" s="117"/>
      <c r="E130" s="98"/>
      <c r="F130" s="118"/>
    </row>
    <row r="131" spans="1:6" s="24" customFormat="1">
      <c r="B131" s="94" t="s">
        <v>250</v>
      </c>
      <c r="C131" s="95"/>
      <c r="D131" s="95"/>
      <c r="E131" s="95"/>
      <c r="F131" s="95"/>
    </row>
    <row r="132" spans="1:6" s="43" customFormat="1">
      <c r="B132" s="26" t="s">
        <v>211</v>
      </c>
      <c r="C132" s="88" t="s">
        <v>3</v>
      </c>
      <c r="D132" s="71"/>
      <c r="E132" s="89" t="s">
        <v>5</v>
      </c>
      <c r="F132" s="88" t="s">
        <v>6</v>
      </c>
    </row>
    <row r="133" spans="1:6" ht="22.5" customHeight="1">
      <c r="B133" s="17">
        <v>3</v>
      </c>
      <c r="C133" s="27" t="s">
        <v>166</v>
      </c>
      <c r="D133" s="65">
        <v>3673900</v>
      </c>
      <c r="E133" s="66" t="s">
        <v>167</v>
      </c>
      <c r="F133" s="67" t="s">
        <v>168</v>
      </c>
    </row>
    <row r="134" spans="1:6" ht="361.5" customHeight="1">
      <c r="B134" s="107"/>
      <c r="C134" s="108"/>
      <c r="D134" s="123"/>
      <c r="E134" s="120"/>
      <c r="F134" s="124"/>
    </row>
    <row r="135" spans="1:6" s="43" customFormat="1">
      <c r="B135" s="734" t="s">
        <v>0</v>
      </c>
      <c r="C135" s="734"/>
      <c r="D135" s="734"/>
      <c r="E135" s="734"/>
      <c r="F135" s="734"/>
    </row>
    <row r="136" spans="1:6" s="43" customFormat="1">
      <c r="A136" s="63"/>
      <c r="B136" s="734" t="s">
        <v>225</v>
      </c>
      <c r="C136" s="734"/>
      <c r="D136" s="734"/>
      <c r="E136" s="734"/>
      <c r="F136" s="734"/>
    </row>
    <row r="137" spans="1:6" s="43" customFormat="1" ht="9" customHeight="1">
      <c r="B137" s="25"/>
      <c r="C137" s="90"/>
      <c r="D137" s="117"/>
      <c r="E137" s="98"/>
      <c r="F137" s="118"/>
    </row>
    <row r="138" spans="1:6" s="24" customFormat="1">
      <c r="B138" s="94" t="s">
        <v>294</v>
      </c>
      <c r="C138" s="95"/>
      <c r="D138" s="95"/>
      <c r="E138" s="95"/>
      <c r="F138" s="95"/>
    </row>
    <row r="139" spans="1:6" s="43" customFormat="1">
      <c r="B139" s="26" t="s">
        <v>211</v>
      </c>
      <c r="C139" s="88" t="s">
        <v>3</v>
      </c>
      <c r="D139" s="71"/>
      <c r="E139" s="89" t="s">
        <v>5</v>
      </c>
      <c r="F139" s="88" t="s">
        <v>6</v>
      </c>
    </row>
    <row r="140" spans="1:6" s="43" customFormat="1">
      <c r="B140" s="17">
        <v>1</v>
      </c>
      <c r="C140" s="27" t="s">
        <v>9</v>
      </c>
      <c r="D140" s="16">
        <v>1000000</v>
      </c>
      <c r="E140" s="101" t="s">
        <v>10</v>
      </c>
      <c r="F140" s="17" t="s">
        <v>11</v>
      </c>
    </row>
    <row r="141" spans="1:6" s="43" customFormat="1" ht="22.5" customHeight="1">
      <c r="B141" s="17">
        <v>2</v>
      </c>
      <c r="C141" s="15" t="s">
        <v>51</v>
      </c>
      <c r="D141" s="16">
        <v>1225600</v>
      </c>
      <c r="E141" s="104" t="s">
        <v>10</v>
      </c>
      <c r="F141" s="17" t="s">
        <v>11</v>
      </c>
    </row>
    <row r="142" spans="1:6" s="43" customFormat="1">
      <c r="B142" s="17">
        <v>3</v>
      </c>
      <c r="C142" s="68" t="s">
        <v>183</v>
      </c>
      <c r="D142" s="69">
        <v>790800</v>
      </c>
      <c r="E142" s="106" t="s">
        <v>10</v>
      </c>
      <c r="F142" s="79" t="s">
        <v>11</v>
      </c>
    </row>
  </sheetData>
  <mergeCells count="26">
    <mergeCell ref="B136:F136"/>
    <mergeCell ref="B121:F121"/>
    <mergeCell ref="B122:F122"/>
    <mergeCell ref="B128:F128"/>
    <mergeCell ref="B129:F129"/>
    <mergeCell ref="B135:F135"/>
    <mergeCell ref="B96:F96"/>
    <mergeCell ref="B106:F106"/>
    <mergeCell ref="B107:F107"/>
    <mergeCell ref="B114:F114"/>
    <mergeCell ref="B115:F115"/>
    <mergeCell ref="B68:F68"/>
    <mergeCell ref="B69:F69"/>
    <mergeCell ref="B83:F83"/>
    <mergeCell ref="B84:F84"/>
    <mergeCell ref="B95:F95"/>
    <mergeCell ref="B27:F27"/>
    <mergeCell ref="B44:F44"/>
    <mergeCell ref="B45:F45"/>
    <mergeCell ref="B54:F54"/>
    <mergeCell ref="B55:F55"/>
    <mergeCell ref="B2:F2"/>
    <mergeCell ref="B3:F3"/>
    <mergeCell ref="B17:F17"/>
    <mergeCell ref="B18:F18"/>
    <mergeCell ref="B26:F26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B1:G190"/>
  <sheetViews>
    <sheetView view="pageBreakPreview" zoomScale="90" zoomScaleNormal="90" zoomScaleSheetLayoutView="90" workbookViewId="0">
      <selection activeCell="E105" sqref="E105"/>
    </sheetView>
  </sheetViews>
  <sheetFormatPr defaultColWidth="9" defaultRowHeight="24"/>
  <cols>
    <col min="1" max="1" width="1.42578125" style="43" customWidth="1"/>
    <col min="2" max="2" width="5.42578125" style="43" customWidth="1"/>
    <col min="3" max="3" width="33.42578125" style="90" customWidth="1"/>
    <col min="4" max="4" width="14.140625" style="272" hidden="1" customWidth="1"/>
    <col min="5" max="5" width="22.42578125" style="273" customWidth="1"/>
    <col min="6" max="6" width="21.28515625" style="110" customWidth="1"/>
    <col min="7" max="7" width="68.42578125" style="25" customWidth="1"/>
    <col min="8" max="16384" width="9" style="43"/>
  </cols>
  <sheetData>
    <row r="1" spans="2:7" s="308" customFormat="1" ht="104.25" customHeight="1">
      <c r="B1" s="623" t="s">
        <v>946</v>
      </c>
      <c r="C1" s="623"/>
      <c r="D1" s="623"/>
      <c r="E1" s="623"/>
      <c r="F1" s="623"/>
      <c r="G1" s="623"/>
    </row>
    <row r="2" spans="2:7" hidden="1">
      <c r="C2" s="254" t="s">
        <v>1</v>
      </c>
      <c r="D2" s="255" t="e">
        <f>SUM(D5+#REF!+#REF!+#REF!)</f>
        <v>#REF!</v>
      </c>
      <c r="E2" s="256">
        <v>38131800</v>
      </c>
      <c r="F2" s="316" t="e">
        <f>SUM(E2-D2)</f>
        <v>#REF!</v>
      </c>
    </row>
    <row r="3" spans="2:7" s="134" customFormat="1">
      <c r="B3" s="629" t="s">
        <v>1079</v>
      </c>
      <c r="C3" s="629"/>
      <c r="D3" s="629"/>
      <c r="E3" s="629"/>
      <c r="F3" s="629"/>
      <c r="G3" s="629"/>
    </row>
    <row r="4" spans="2:7" s="134" customFormat="1" ht="22.5">
      <c r="B4" s="624" t="s">
        <v>3</v>
      </c>
      <c r="C4" s="624"/>
      <c r="D4" s="343" t="s">
        <v>4</v>
      </c>
      <c r="E4" s="343" t="s">
        <v>5</v>
      </c>
      <c r="F4" s="377" t="s">
        <v>6</v>
      </c>
      <c r="G4" s="344" t="s">
        <v>1082</v>
      </c>
    </row>
    <row r="5" spans="2:7" s="134" customFormat="1" ht="22.5" hidden="1">
      <c r="B5" s="625" t="s">
        <v>1</v>
      </c>
      <c r="C5" s="626"/>
      <c r="D5" s="345">
        <f>SUM(D7+D72+D102+D110+D123)</f>
        <v>22285200</v>
      </c>
      <c r="E5" s="378"/>
      <c r="F5" s="379"/>
      <c r="G5" s="346"/>
    </row>
    <row r="6" spans="2:7" s="134" customFormat="1" ht="28.5" customHeight="1">
      <c r="B6" s="372" t="s">
        <v>1056</v>
      </c>
      <c r="C6" s="373"/>
      <c r="D6" s="374"/>
      <c r="E6" s="380"/>
      <c r="F6" s="381"/>
      <c r="G6" s="375"/>
    </row>
    <row r="7" spans="2:7" s="134" customFormat="1" ht="27.75" customHeight="1">
      <c r="B7" s="376" t="s">
        <v>431</v>
      </c>
      <c r="C7" s="376"/>
      <c r="D7" s="347">
        <f>SUM(D8:D69)</f>
        <v>12965200</v>
      </c>
      <c r="E7" s="348"/>
      <c r="F7" s="349"/>
      <c r="G7" s="350"/>
    </row>
    <row r="8" spans="2:7" s="134" customFormat="1" ht="102.75" customHeight="1">
      <c r="B8" s="157" t="s">
        <v>8</v>
      </c>
      <c r="C8" s="301" t="s">
        <v>984</v>
      </c>
      <c r="D8" s="351">
        <v>165200</v>
      </c>
      <c r="E8" s="352" t="s">
        <v>652</v>
      </c>
      <c r="F8" s="352" t="s">
        <v>194</v>
      </c>
      <c r="G8" s="143"/>
    </row>
    <row r="9" spans="2:7" s="134" customFormat="1" ht="102.75" customHeight="1">
      <c r="B9" s="157" t="s">
        <v>12</v>
      </c>
      <c r="C9" s="301" t="s">
        <v>778</v>
      </c>
      <c r="D9" s="353">
        <v>300000</v>
      </c>
      <c r="E9" s="354" t="s">
        <v>654</v>
      </c>
      <c r="F9" s="352" t="s">
        <v>194</v>
      </c>
      <c r="G9" s="143"/>
    </row>
    <row r="10" spans="2:7" s="134" customFormat="1" ht="102.75" customHeight="1">
      <c r="B10" s="157" t="s">
        <v>16</v>
      </c>
      <c r="C10" s="301" t="s">
        <v>537</v>
      </c>
      <c r="D10" s="353">
        <v>250000</v>
      </c>
      <c r="E10" s="352" t="s">
        <v>653</v>
      </c>
      <c r="F10" s="352" t="s">
        <v>194</v>
      </c>
      <c r="G10" s="143"/>
    </row>
    <row r="11" spans="2:7" s="134" customFormat="1" ht="102.75" customHeight="1">
      <c r="B11" s="157" t="s">
        <v>19</v>
      </c>
      <c r="C11" s="355" t="s">
        <v>985</v>
      </c>
      <c r="D11" s="356">
        <v>200000</v>
      </c>
      <c r="E11" s="357" t="s">
        <v>534</v>
      </c>
      <c r="F11" s="352" t="s">
        <v>194</v>
      </c>
      <c r="G11" s="143"/>
    </row>
    <row r="12" spans="2:7" s="134" customFormat="1" ht="102.75" customHeight="1">
      <c r="B12" s="157" t="s">
        <v>22</v>
      </c>
      <c r="C12" s="301" t="s">
        <v>779</v>
      </c>
      <c r="D12" s="353">
        <v>300000</v>
      </c>
      <c r="E12" s="358" t="s">
        <v>651</v>
      </c>
      <c r="F12" s="352" t="s">
        <v>194</v>
      </c>
      <c r="G12" s="143"/>
    </row>
    <row r="13" spans="2:7" s="134" customFormat="1" ht="102.75" customHeight="1">
      <c r="B13" s="157" t="s">
        <v>25</v>
      </c>
      <c r="C13" s="301" t="s">
        <v>986</v>
      </c>
      <c r="D13" s="359">
        <v>300000</v>
      </c>
      <c r="E13" s="354" t="s">
        <v>650</v>
      </c>
      <c r="F13" s="352" t="s">
        <v>194</v>
      </c>
      <c r="G13" s="143"/>
    </row>
    <row r="14" spans="2:7" s="134" customFormat="1" ht="102.75" customHeight="1">
      <c r="B14" s="157" t="s">
        <v>169</v>
      </c>
      <c r="C14" s="301" t="s">
        <v>1040</v>
      </c>
      <c r="D14" s="359">
        <v>200000</v>
      </c>
      <c r="E14" s="352" t="s">
        <v>544</v>
      </c>
      <c r="F14" s="352" t="s">
        <v>543</v>
      </c>
      <c r="G14" s="143"/>
    </row>
    <row r="15" spans="2:7" s="134" customFormat="1" ht="102.75" customHeight="1">
      <c r="B15" s="157" t="s">
        <v>441</v>
      </c>
      <c r="C15" s="301" t="s">
        <v>987</v>
      </c>
      <c r="D15" s="359">
        <v>200000</v>
      </c>
      <c r="E15" s="354" t="s">
        <v>547</v>
      </c>
      <c r="F15" s="352" t="s">
        <v>543</v>
      </c>
      <c r="G15" s="143"/>
    </row>
    <row r="16" spans="2:7" s="134" customFormat="1" ht="102.75" customHeight="1">
      <c r="B16" s="157" t="s">
        <v>442</v>
      </c>
      <c r="C16" s="301" t="s">
        <v>783</v>
      </c>
      <c r="D16" s="359">
        <v>250000</v>
      </c>
      <c r="E16" s="352" t="s">
        <v>36</v>
      </c>
      <c r="F16" s="352" t="s">
        <v>543</v>
      </c>
      <c r="G16" s="143"/>
    </row>
    <row r="17" spans="2:7" s="134" customFormat="1" ht="102.75" customHeight="1">
      <c r="B17" s="157" t="s">
        <v>443</v>
      </c>
      <c r="C17" s="301" t="s">
        <v>988</v>
      </c>
      <c r="D17" s="359">
        <v>200000</v>
      </c>
      <c r="E17" s="354" t="s">
        <v>544</v>
      </c>
      <c r="F17" s="352" t="s">
        <v>543</v>
      </c>
      <c r="G17" s="143"/>
    </row>
    <row r="18" spans="2:7" s="134" customFormat="1" ht="102.75" customHeight="1">
      <c r="B18" s="157" t="s">
        <v>444</v>
      </c>
      <c r="C18" s="301" t="s">
        <v>784</v>
      </c>
      <c r="D18" s="359">
        <v>200000</v>
      </c>
      <c r="E18" s="354" t="s">
        <v>86</v>
      </c>
      <c r="F18" s="352" t="s">
        <v>543</v>
      </c>
      <c r="G18" s="143"/>
    </row>
    <row r="19" spans="2:7" s="134" customFormat="1" ht="102.75" customHeight="1">
      <c r="B19" s="157" t="s">
        <v>445</v>
      </c>
      <c r="C19" s="301" t="s">
        <v>548</v>
      </c>
      <c r="D19" s="356">
        <v>300000</v>
      </c>
      <c r="E19" s="357" t="s">
        <v>40</v>
      </c>
      <c r="F19" s="352" t="s">
        <v>543</v>
      </c>
      <c r="G19" s="143"/>
    </row>
    <row r="20" spans="2:7" s="134" customFormat="1" ht="102.75" customHeight="1">
      <c r="B20" s="157" t="s">
        <v>446</v>
      </c>
      <c r="C20" s="301" t="s">
        <v>989</v>
      </c>
      <c r="D20" s="359">
        <v>250000</v>
      </c>
      <c r="E20" s="354" t="s">
        <v>549</v>
      </c>
      <c r="F20" s="352" t="s">
        <v>550</v>
      </c>
      <c r="G20" s="143"/>
    </row>
    <row r="21" spans="2:7" s="134" customFormat="1" ht="102.75" customHeight="1">
      <c r="B21" s="157" t="s">
        <v>447</v>
      </c>
      <c r="C21" s="301" t="s">
        <v>552</v>
      </c>
      <c r="D21" s="356">
        <v>200000</v>
      </c>
      <c r="E21" s="352" t="s">
        <v>655</v>
      </c>
      <c r="F21" s="352" t="s">
        <v>550</v>
      </c>
      <c r="G21" s="143"/>
    </row>
    <row r="22" spans="2:7" s="134" customFormat="1" ht="102.75" customHeight="1">
      <c r="B22" s="157" t="s">
        <v>448</v>
      </c>
      <c r="C22" s="301" t="s">
        <v>990</v>
      </c>
      <c r="D22" s="356">
        <v>100000</v>
      </c>
      <c r="E22" s="352" t="s">
        <v>553</v>
      </c>
      <c r="F22" s="352" t="s">
        <v>550</v>
      </c>
      <c r="G22" s="143"/>
    </row>
    <row r="23" spans="2:7" s="134" customFormat="1" ht="102.75" customHeight="1">
      <c r="B23" s="157" t="s">
        <v>449</v>
      </c>
      <c r="C23" s="301" t="s">
        <v>557</v>
      </c>
      <c r="D23" s="356">
        <v>200000</v>
      </c>
      <c r="E23" s="352" t="s">
        <v>656</v>
      </c>
      <c r="F23" s="352" t="s">
        <v>550</v>
      </c>
      <c r="G23" s="157"/>
    </row>
    <row r="24" spans="2:7" s="134" customFormat="1" ht="102.75" customHeight="1">
      <c r="B24" s="157" t="s">
        <v>450</v>
      </c>
      <c r="C24" s="301" t="s">
        <v>788</v>
      </c>
      <c r="D24" s="356">
        <v>300000</v>
      </c>
      <c r="E24" s="354" t="s">
        <v>565</v>
      </c>
      <c r="F24" s="352" t="s">
        <v>550</v>
      </c>
      <c r="G24" s="157"/>
    </row>
    <row r="25" spans="2:7" s="134" customFormat="1" ht="102.75" customHeight="1">
      <c r="B25" s="157" t="s">
        <v>451</v>
      </c>
      <c r="C25" s="301" t="s">
        <v>991</v>
      </c>
      <c r="D25" s="359">
        <v>200000</v>
      </c>
      <c r="E25" s="354" t="s">
        <v>570</v>
      </c>
      <c r="F25" s="352" t="s">
        <v>15</v>
      </c>
      <c r="G25" s="143"/>
    </row>
    <row r="26" spans="2:7" s="134" customFormat="1" ht="102.75" customHeight="1">
      <c r="B26" s="157" t="s">
        <v>452</v>
      </c>
      <c r="C26" s="301" t="s">
        <v>992</v>
      </c>
      <c r="D26" s="359">
        <v>100000</v>
      </c>
      <c r="E26" s="360" t="s">
        <v>574</v>
      </c>
      <c r="F26" s="352" t="s">
        <v>15</v>
      </c>
      <c r="G26" s="143"/>
    </row>
    <row r="27" spans="2:7" s="134" customFormat="1" ht="102.75" customHeight="1">
      <c r="B27" s="157" t="s">
        <v>453</v>
      </c>
      <c r="C27" s="301" t="s">
        <v>792</v>
      </c>
      <c r="D27" s="359">
        <v>200000</v>
      </c>
      <c r="E27" s="354" t="s">
        <v>659</v>
      </c>
      <c r="F27" s="352" t="s">
        <v>15</v>
      </c>
      <c r="G27" s="157"/>
    </row>
    <row r="28" spans="2:7" s="134" customFormat="1" ht="102.75" customHeight="1">
      <c r="B28" s="157" t="s">
        <v>454</v>
      </c>
      <c r="C28" s="301" t="s">
        <v>794</v>
      </c>
      <c r="D28" s="359">
        <v>150000</v>
      </c>
      <c r="E28" s="309" t="s">
        <v>891</v>
      </c>
      <c r="F28" s="352" t="s">
        <v>15</v>
      </c>
      <c r="G28" s="157"/>
    </row>
    <row r="29" spans="2:7" s="134" customFormat="1" ht="102.75" customHeight="1">
      <c r="B29" s="157" t="s">
        <v>455</v>
      </c>
      <c r="C29" s="301" t="s">
        <v>993</v>
      </c>
      <c r="D29" s="359">
        <v>150000</v>
      </c>
      <c r="E29" s="354" t="s">
        <v>578</v>
      </c>
      <c r="F29" s="352" t="s">
        <v>15</v>
      </c>
      <c r="G29" s="143"/>
    </row>
    <row r="30" spans="2:7" s="134" customFormat="1" ht="102.75" customHeight="1">
      <c r="B30" s="157" t="s">
        <v>456</v>
      </c>
      <c r="C30" s="301" t="s">
        <v>994</v>
      </c>
      <c r="D30" s="359">
        <v>150000</v>
      </c>
      <c r="E30" s="354" t="s">
        <v>585</v>
      </c>
      <c r="F30" s="352" t="s">
        <v>15</v>
      </c>
      <c r="G30" s="143"/>
    </row>
    <row r="31" spans="2:7" s="134" customFormat="1" ht="102.75" customHeight="1">
      <c r="B31" s="157" t="s">
        <v>457</v>
      </c>
      <c r="C31" s="301" t="s">
        <v>799</v>
      </c>
      <c r="D31" s="359">
        <v>200000</v>
      </c>
      <c r="E31" s="352" t="s">
        <v>658</v>
      </c>
      <c r="F31" s="352" t="s">
        <v>15</v>
      </c>
      <c r="G31" s="157"/>
    </row>
    <row r="32" spans="2:7" s="134" customFormat="1" ht="102.75" customHeight="1">
      <c r="B32" s="157" t="s">
        <v>458</v>
      </c>
      <c r="C32" s="301" t="s">
        <v>573</v>
      </c>
      <c r="D32" s="359">
        <v>200000</v>
      </c>
      <c r="E32" s="360" t="s">
        <v>657</v>
      </c>
      <c r="F32" s="352" t="s">
        <v>15</v>
      </c>
      <c r="G32" s="143"/>
    </row>
    <row r="33" spans="2:7" s="134" customFormat="1" ht="102.75" customHeight="1">
      <c r="B33" s="157" t="s">
        <v>459</v>
      </c>
      <c r="C33" s="301" t="s">
        <v>576</v>
      </c>
      <c r="D33" s="359">
        <v>100000</v>
      </c>
      <c r="E33" s="354" t="s">
        <v>577</v>
      </c>
      <c r="F33" s="352" t="s">
        <v>15</v>
      </c>
      <c r="G33" s="143"/>
    </row>
    <row r="34" spans="2:7" s="134" customFormat="1" ht="102.75" customHeight="1">
      <c r="B34" s="157" t="s">
        <v>460</v>
      </c>
      <c r="C34" s="301" t="s">
        <v>995</v>
      </c>
      <c r="D34" s="359">
        <v>200000</v>
      </c>
      <c r="E34" s="354" t="s">
        <v>582</v>
      </c>
      <c r="F34" s="352" t="s">
        <v>15</v>
      </c>
      <c r="G34" s="143"/>
    </row>
    <row r="35" spans="2:7" s="134" customFormat="1" ht="102.75" customHeight="1">
      <c r="B35" s="157" t="s">
        <v>461</v>
      </c>
      <c r="C35" s="301" t="s">
        <v>583</v>
      </c>
      <c r="D35" s="359">
        <v>250000</v>
      </c>
      <c r="E35" s="354" t="s">
        <v>92</v>
      </c>
      <c r="F35" s="352" t="s">
        <v>15</v>
      </c>
      <c r="G35" s="157"/>
    </row>
    <row r="36" spans="2:7" s="134" customFormat="1" ht="102.75" customHeight="1">
      <c r="B36" s="157" t="s">
        <v>462</v>
      </c>
      <c r="C36" s="301" t="s">
        <v>1057</v>
      </c>
      <c r="D36" s="359">
        <v>150000</v>
      </c>
      <c r="E36" s="354" t="s">
        <v>661</v>
      </c>
      <c r="F36" s="352" t="s">
        <v>15</v>
      </c>
      <c r="G36" s="143"/>
    </row>
    <row r="37" spans="2:7" s="134" customFormat="1" ht="102.75" customHeight="1">
      <c r="B37" s="157" t="s">
        <v>463</v>
      </c>
      <c r="C37" s="301" t="s">
        <v>584</v>
      </c>
      <c r="D37" s="359">
        <v>150000</v>
      </c>
      <c r="E37" s="354" t="s">
        <v>660</v>
      </c>
      <c r="F37" s="352" t="s">
        <v>15</v>
      </c>
      <c r="G37" s="143"/>
    </row>
    <row r="38" spans="2:7" s="134" customFormat="1" ht="354.75" customHeight="1">
      <c r="B38" s="191"/>
      <c r="C38" s="390"/>
      <c r="D38" s="389"/>
      <c r="E38" s="391"/>
      <c r="F38" s="392"/>
      <c r="G38" s="189"/>
    </row>
    <row r="39" spans="2:7" s="134" customFormat="1" ht="28.5" customHeight="1">
      <c r="B39" s="372" t="s">
        <v>1058</v>
      </c>
      <c r="C39" s="373"/>
      <c r="D39" s="374"/>
      <c r="E39" s="380"/>
      <c r="F39" s="381"/>
      <c r="G39" s="375"/>
    </row>
    <row r="40" spans="2:7" s="134" customFormat="1" ht="123.75" customHeight="1">
      <c r="B40" s="157" t="s">
        <v>464</v>
      </c>
      <c r="C40" s="301" t="s">
        <v>996</v>
      </c>
      <c r="D40" s="353">
        <v>200000</v>
      </c>
      <c r="E40" s="352" t="s">
        <v>894</v>
      </c>
      <c r="F40" s="352" t="s">
        <v>58</v>
      </c>
      <c r="G40" s="157"/>
    </row>
    <row r="41" spans="2:7" s="134" customFormat="1" ht="123.75" customHeight="1">
      <c r="B41" s="157" t="s">
        <v>465</v>
      </c>
      <c r="C41" s="301" t="s">
        <v>997</v>
      </c>
      <c r="D41" s="353">
        <v>250000</v>
      </c>
      <c r="E41" s="352" t="s">
        <v>893</v>
      </c>
      <c r="F41" s="352" t="s">
        <v>58</v>
      </c>
      <c r="G41" s="143"/>
    </row>
    <row r="42" spans="2:7" s="134" customFormat="1" ht="123.75" customHeight="1">
      <c r="B42" s="157" t="s">
        <v>466</v>
      </c>
      <c r="C42" s="301" t="s">
        <v>998</v>
      </c>
      <c r="D42" s="353">
        <v>200000</v>
      </c>
      <c r="E42" s="360" t="s">
        <v>892</v>
      </c>
      <c r="F42" s="352" t="s">
        <v>58</v>
      </c>
      <c r="G42" s="143"/>
    </row>
    <row r="43" spans="2:7" s="134" customFormat="1" ht="123.75" customHeight="1">
      <c r="B43" s="157" t="s">
        <v>467</v>
      </c>
      <c r="C43" s="301" t="s">
        <v>999</v>
      </c>
      <c r="D43" s="353">
        <v>150000</v>
      </c>
      <c r="E43" s="352" t="s">
        <v>895</v>
      </c>
      <c r="F43" s="352" t="s">
        <v>58</v>
      </c>
      <c r="G43" s="143"/>
    </row>
    <row r="44" spans="2:7" s="134" customFormat="1" ht="123.75" customHeight="1">
      <c r="B44" s="157" t="s">
        <v>468</v>
      </c>
      <c r="C44" s="301" t="s">
        <v>1000</v>
      </c>
      <c r="D44" s="353">
        <v>400000</v>
      </c>
      <c r="E44" s="352" t="s">
        <v>896</v>
      </c>
      <c r="F44" s="352" t="s">
        <v>58</v>
      </c>
      <c r="G44" s="143"/>
    </row>
    <row r="45" spans="2:7" s="134" customFormat="1" ht="123.75" customHeight="1">
      <c r="B45" s="157" t="s">
        <v>469</v>
      </c>
      <c r="C45" s="301" t="s">
        <v>1001</v>
      </c>
      <c r="D45" s="353">
        <v>150000</v>
      </c>
      <c r="E45" s="352" t="s">
        <v>897</v>
      </c>
      <c r="F45" s="352" t="s">
        <v>58</v>
      </c>
      <c r="G45" s="143"/>
    </row>
    <row r="46" spans="2:7" s="134" customFormat="1" ht="123.75" customHeight="1">
      <c r="B46" s="157" t="s">
        <v>470</v>
      </c>
      <c r="C46" s="301" t="s">
        <v>1002</v>
      </c>
      <c r="D46" s="356">
        <v>400000</v>
      </c>
      <c r="E46" s="352" t="s">
        <v>709</v>
      </c>
      <c r="F46" s="352" t="s">
        <v>58</v>
      </c>
      <c r="G46" s="143"/>
    </row>
    <row r="47" spans="2:7" s="134" customFormat="1" ht="123.75" customHeight="1">
      <c r="B47" s="157" t="s">
        <v>471</v>
      </c>
      <c r="C47" s="301" t="s">
        <v>811</v>
      </c>
      <c r="D47" s="353">
        <v>300000</v>
      </c>
      <c r="E47" s="352" t="s">
        <v>898</v>
      </c>
      <c r="F47" s="352" t="s">
        <v>58</v>
      </c>
      <c r="G47" s="143"/>
    </row>
    <row r="48" spans="2:7" s="134" customFormat="1" ht="123.75" customHeight="1">
      <c r="B48" s="157" t="s">
        <v>472</v>
      </c>
      <c r="C48" s="301" t="s">
        <v>1003</v>
      </c>
      <c r="D48" s="353">
        <v>200000</v>
      </c>
      <c r="E48" s="352" t="s">
        <v>899</v>
      </c>
      <c r="F48" s="352" t="s">
        <v>58</v>
      </c>
      <c r="G48" s="143"/>
    </row>
    <row r="49" spans="2:7" s="134" customFormat="1" ht="123.75" customHeight="1">
      <c r="B49" s="157" t="s">
        <v>473</v>
      </c>
      <c r="C49" s="301" t="s">
        <v>1004</v>
      </c>
      <c r="D49" s="356">
        <v>250000</v>
      </c>
      <c r="E49" s="352" t="s">
        <v>708</v>
      </c>
      <c r="F49" s="352" t="s">
        <v>58</v>
      </c>
      <c r="G49" s="143"/>
    </row>
    <row r="50" spans="2:7" s="134" customFormat="1" ht="123.75" customHeight="1">
      <c r="B50" s="157" t="s">
        <v>474</v>
      </c>
      <c r="C50" s="301" t="s">
        <v>1005</v>
      </c>
      <c r="D50" s="353">
        <v>200000</v>
      </c>
      <c r="E50" s="352" t="s">
        <v>900</v>
      </c>
      <c r="F50" s="352" t="s">
        <v>58</v>
      </c>
      <c r="G50" s="143"/>
    </row>
    <row r="51" spans="2:7" s="134" customFormat="1" ht="123.75" customHeight="1">
      <c r="B51" s="157" t="s">
        <v>475</v>
      </c>
      <c r="C51" s="301" t="s">
        <v>1006</v>
      </c>
      <c r="D51" s="353">
        <v>200000</v>
      </c>
      <c r="E51" s="352" t="s">
        <v>901</v>
      </c>
      <c r="F51" s="352" t="s">
        <v>58</v>
      </c>
      <c r="G51" s="143"/>
    </row>
    <row r="52" spans="2:7" s="134" customFormat="1" ht="123.75" customHeight="1">
      <c r="B52" s="157" t="s">
        <v>476</v>
      </c>
      <c r="C52" s="301" t="s">
        <v>1007</v>
      </c>
      <c r="D52" s="353">
        <v>200000</v>
      </c>
      <c r="E52" s="352" t="s">
        <v>902</v>
      </c>
      <c r="F52" s="352" t="s">
        <v>58</v>
      </c>
      <c r="G52" s="143"/>
    </row>
    <row r="53" spans="2:7" s="134" customFormat="1" ht="123.75" customHeight="1">
      <c r="B53" s="157" t="s">
        <v>522</v>
      </c>
      <c r="C53" s="301" t="s">
        <v>1008</v>
      </c>
      <c r="D53" s="353">
        <v>200000</v>
      </c>
      <c r="E53" s="352" t="s">
        <v>903</v>
      </c>
      <c r="F53" s="352" t="s">
        <v>58</v>
      </c>
      <c r="G53" s="143"/>
    </row>
    <row r="54" spans="2:7" s="134" customFormat="1" ht="123.75" customHeight="1">
      <c r="B54" s="157" t="s">
        <v>681</v>
      </c>
      <c r="C54" s="301" t="s">
        <v>1009</v>
      </c>
      <c r="D54" s="353">
        <v>150000</v>
      </c>
      <c r="E54" s="352" t="s">
        <v>904</v>
      </c>
      <c r="F54" s="352" t="s">
        <v>58</v>
      </c>
      <c r="G54" s="143"/>
    </row>
    <row r="55" spans="2:7" s="134" customFormat="1" ht="123.75" customHeight="1">
      <c r="B55" s="157" t="s">
        <v>682</v>
      </c>
      <c r="C55" s="301" t="s">
        <v>711</v>
      </c>
      <c r="D55" s="356">
        <v>300000</v>
      </c>
      <c r="E55" s="352" t="s">
        <v>710</v>
      </c>
      <c r="F55" s="352" t="s">
        <v>58</v>
      </c>
      <c r="G55" s="143"/>
    </row>
    <row r="56" spans="2:7" s="134" customFormat="1" ht="123.75" customHeight="1">
      <c r="B56" s="157" t="s">
        <v>683</v>
      </c>
      <c r="C56" s="301" t="s">
        <v>1010</v>
      </c>
      <c r="D56" s="353">
        <v>150000</v>
      </c>
      <c r="E56" s="352" t="s">
        <v>610</v>
      </c>
      <c r="F56" s="352" t="s">
        <v>640</v>
      </c>
      <c r="G56" s="143"/>
    </row>
    <row r="57" spans="2:7" s="134" customFormat="1" ht="123.75" customHeight="1">
      <c r="B57" s="157" t="s">
        <v>684</v>
      </c>
      <c r="C57" s="301" t="s">
        <v>1011</v>
      </c>
      <c r="D57" s="353">
        <v>150000</v>
      </c>
      <c r="E57" s="352" t="s">
        <v>663</v>
      </c>
      <c r="F57" s="352" t="s">
        <v>640</v>
      </c>
      <c r="G57" s="143"/>
    </row>
    <row r="58" spans="2:7" s="134" customFormat="1" ht="123.75" customHeight="1">
      <c r="B58" s="157" t="s">
        <v>685</v>
      </c>
      <c r="C58" s="301" t="s">
        <v>1012</v>
      </c>
      <c r="D58" s="353">
        <v>250000</v>
      </c>
      <c r="E58" s="352" t="s">
        <v>613</v>
      </c>
      <c r="F58" s="352" t="s">
        <v>640</v>
      </c>
      <c r="G58" s="143"/>
    </row>
    <row r="59" spans="2:7" s="134" customFormat="1" ht="123.75" customHeight="1">
      <c r="B59" s="157" t="s">
        <v>686</v>
      </c>
      <c r="C59" s="301" t="s">
        <v>611</v>
      </c>
      <c r="D59" s="353">
        <v>200000</v>
      </c>
      <c r="E59" s="352" t="s">
        <v>612</v>
      </c>
      <c r="F59" s="352" t="s">
        <v>640</v>
      </c>
      <c r="G59" s="143"/>
    </row>
    <row r="60" spans="2:7" s="134" customFormat="1" ht="123.75" customHeight="1">
      <c r="B60" s="157" t="s">
        <v>687</v>
      </c>
      <c r="C60" s="301" t="s">
        <v>1013</v>
      </c>
      <c r="D60" s="353">
        <v>200000</v>
      </c>
      <c r="E60" s="352" t="s">
        <v>643</v>
      </c>
      <c r="F60" s="360" t="s">
        <v>96</v>
      </c>
      <c r="G60" s="143"/>
    </row>
    <row r="61" spans="2:7" s="134" customFormat="1" ht="123.75" customHeight="1">
      <c r="B61" s="157" t="s">
        <v>688</v>
      </c>
      <c r="C61" s="301" t="s">
        <v>647</v>
      </c>
      <c r="D61" s="356">
        <v>200000</v>
      </c>
      <c r="E61" s="352" t="s">
        <v>648</v>
      </c>
      <c r="F61" s="360" t="s">
        <v>96</v>
      </c>
      <c r="G61" s="157"/>
    </row>
    <row r="62" spans="2:7" s="134" customFormat="1" ht="123.75" customHeight="1">
      <c r="B62" s="157" t="s">
        <v>689</v>
      </c>
      <c r="C62" s="301" t="s">
        <v>821</v>
      </c>
      <c r="D62" s="353">
        <v>150000</v>
      </c>
      <c r="E62" s="352" t="s">
        <v>645</v>
      </c>
      <c r="F62" s="360" t="s">
        <v>96</v>
      </c>
      <c r="G62" s="143"/>
    </row>
    <row r="63" spans="2:7" s="134" customFormat="1" ht="123.75" customHeight="1">
      <c r="B63" s="157" t="s">
        <v>690</v>
      </c>
      <c r="C63" s="355" t="s">
        <v>823</v>
      </c>
      <c r="D63" s="353">
        <v>350000</v>
      </c>
      <c r="E63" s="357" t="s">
        <v>905</v>
      </c>
      <c r="F63" s="352" t="s">
        <v>523</v>
      </c>
      <c r="G63" s="157"/>
    </row>
    <row r="64" spans="2:7" s="134" customFormat="1" ht="123.75" customHeight="1">
      <c r="B64" s="157" t="s">
        <v>691</v>
      </c>
      <c r="C64" s="301" t="s">
        <v>1059</v>
      </c>
      <c r="D64" s="353">
        <v>200000</v>
      </c>
      <c r="E64" s="357" t="s">
        <v>649</v>
      </c>
      <c r="F64" s="352" t="s">
        <v>528</v>
      </c>
      <c r="G64" s="143"/>
    </row>
    <row r="65" spans="2:7" s="134" customFormat="1" ht="123.75" customHeight="1">
      <c r="B65" s="157" t="s">
        <v>692</v>
      </c>
      <c r="C65" s="301" t="s">
        <v>1014</v>
      </c>
      <c r="D65" s="353">
        <v>600000</v>
      </c>
      <c r="E65" s="352" t="s">
        <v>125</v>
      </c>
      <c r="F65" s="352" t="s">
        <v>607</v>
      </c>
      <c r="G65" s="157"/>
    </row>
    <row r="66" spans="2:7" s="134" customFormat="1" ht="123.75" customHeight="1">
      <c r="B66" s="157" t="s">
        <v>693</v>
      </c>
      <c r="C66" s="301" t="s">
        <v>1015</v>
      </c>
      <c r="D66" s="353">
        <v>250000</v>
      </c>
      <c r="E66" s="352" t="s">
        <v>605</v>
      </c>
      <c r="F66" s="352" t="s">
        <v>607</v>
      </c>
      <c r="G66" s="143"/>
    </row>
    <row r="67" spans="2:7" s="134" customFormat="1" ht="123.75" customHeight="1">
      <c r="B67" s="157" t="s">
        <v>694</v>
      </c>
      <c r="C67" s="99" t="s">
        <v>1016</v>
      </c>
      <c r="D67" s="353">
        <v>100000</v>
      </c>
      <c r="E67" s="352" t="s">
        <v>662</v>
      </c>
      <c r="F67" s="352" t="s">
        <v>607</v>
      </c>
      <c r="G67" s="157"/>
    </row>
    <row r="68" spans="2:7" s="134" customFormat="1" ht="123.75" customHeight="1">
      <c r="B68" s="157" t="s">
        <v>695</v>
      </c>
      <c r="C68" s="301" t="s">
        <v>1017</v>
      </c>
      <c r="D68" s="353">
        <v>100000</v>
      </c>
      <c r="E68" s="352" t="s">
        <v>606</v>
      </c>
      <c r="F68" s="352" t="s">
        <v>607</v>
      </c>
      <c r="G68" s="143"/>
    </row>
    <row r="69" spans="2:7" s="134" customFormat="1" ht="123.75" customHeight="1">
      <c r="B69" s="157" t="s">
        <v>696</v>
      </c>
      <c r="C69" s="301" t="s">
        <v>531</v>
      </c>
      <c r="D69" s="353">
        <v>200000</v>
      </c>
      <c r="E69" s="354" t="s">
        <v>532</v>
      </c>
      <c r="F69" s="352" t="s">
        <v>530</v>
      </c>
      <c r="G69" s="393"/>
    </row>
    <row r="70" spans="2:7" s="134" customFormat="1" ht="303" customHeight="1">
      <c r="B70" s="198"/>
      <c r="C70" s="394"/>
      <c r="D70" s="395"/>
      <c r="E70" s="396"/>
      <c r="F70" s="397"/>
      <c r="G70" s="190"/>
    </row>
    <row r="71" spans="2:7" s="134" customFormat="1" ht="28.5" customHeight="1">
      <c r="B71" s="372" t="s">
        <v>1061</v>
      </c>
      <c r="C71" s="373"/>
      <c r="D71" s="374"/>
      <c r="E71" s="380"/>
      <c r="F71" s="381"/>
      <c r="G71" s="375"/>
    </row>
    <row r="72" spans="2:7" s="134" customFormat="1" ht="25.5" customHeight="1">
      <c r="B72" s="383" t="s">
        <v>432</v>
      </c>
      <c r="C72" s="382"/>
      <c r="D72" s="347">
        <f>SUM(D73:D100)</f>
        <v>5570000</v>
      </c>
      <c r="E72" s="361"/>
      <c r="F72" s="349"/>
      <c r="G72" s="350"/>
    </row>
    <row r="73" spans="2:7" s="134" customFormat="1" ht="125.25" customHeight="1">
      <c r="B73" s="157" t="s">
        <v>29</v>
      </c>
      <c r="C73" s="355" t="s">
        <v>1018</v>
      </c>
      <c r="D73" s="353">
        <v>250000</v>
      </c>
      <c r="E73" s="352" t="s">
        <v>538</v>
      </c>
      <c r="F73" s="352" t="s">
        <v>194</v>
      </c>
      <c r="G73" s="143"/>
    </row>
    <row r="74" spans="2:7" s="134" customFormat="1" ht="125.25" customHeight="1">
      <c r="B74" s="157" t="s">
        <v>31</v>
      </c>
      <c r="C74" s="355" t="s">
        <v>1019</v>
      </c>
      <c r="D74" s="353">
        <v>200000</v>
      </c>
      <c r="E74" s="358" t="s">
        <v>539</v>
      </c>
      <c r="F74" s="352" t="s">
        <v>194</v>
      </c>
      <c r="G74" s="143"/>
    </row>
    <row r="75" spans="2:7" s="134" customFormat="1" ht="125.25" customHeight="1">
      <c r="B75" s="157" t="s">
        <v>34</v>
      </c>
      <c r="C75" s="301" t="s">
        <v>1020</v>
      </c>
      <c r="D75" s="356">
        <v>250000</v>
      </c>
      <c r="E75" s="357" t="s">
        <v>664</v>
      </c>
      <c r="F75" s="352" t="s">
        <v>194</v>
      </c>
      <c r="G75" s="143"/>
    </row>
    <row r="76" spans="2:7" s="134" customFormat="1" ht="125.25" customHeight="1">
      <c r="B76" s="157" t="s">
        <v>38</v>
      </c>
      <c r="C76" s="301" t="s">
        <v>1021</v>
      </c>
      <c r="D76" s="353">
        <v>200000</v>
      </c>
      <c r="E76" s="352" t="s">
        <v>662</v>
      </c>
      <c r="F76" s="352" t="s">
        <v>194</v>
      </c>
      <c r="G76" s="157"/>
    </row>
    <row r="77" spans="2:7" s="134" customFormat="1" ht="125.25" customHeight="1">
      <c r="B77" s="157" t="s">
        <v>41</v>
      </c>
      <c r="C77" s="301" t="s">
        <v>536</v>
      </c>
      <c r="D77" s="356">
        <v>300000</v>
      </c>
      <c r="E77" s="362" t="s">
        <v>653</v>
      </c>
      <c r="F77" s="352" t="s">
        <v>194</v>
      </c>
      <c r="G77" s="143"/>
    </row>
    <row r="78" spans="2:7" s="134" customFormat="1" ht="125.25" customHeight="1">
      <c r="B78" s="157" t="s">
        <v>44</v>
      </c>
      <c r="C78" s="301" t="s">
        <v>1022</v>
      </c>
      <c r="D78" s="359">
        <v>100000</v>
      </c>
      <c r="E78" s="352" t="s">
        <v>542</v>
      </c>
      <c r="F78" s="352" t="s">
        <v>543</v>
      </c>
      <c r="G78" s="143"/>
    </row>
    <row r="79" spans="2:7" s="134" customFormat="1" ht="125.25" customHeight="1">
      <c r="B79" s="157" t="s">
        <v>47</v>
      </c>
      <c r="C79" s="301" t="s">
        <v>1023</v>
      </c>
      <c r="D79" s="359">
        <v>250000</v>
      </c>
      <c r="E79" s="360" t="s">
        <v>665</v>
      </c>
      <c r="F79" s="352" t="s">
        <v>550</v>
      </c>
      <c r="G79" s="143"/>
    </row>
    <row r="80" spans="2:7" s="134" customFormat="1" ht="125.25" customHeight="1">
      <c r="B80" s="157" t="s">
        <v>207</v>
      </c>
      <c r="C80" s="301" t="s">
        <v>842</v>
      </c>
      <c r="D80" s="356">
        <v>200000</v>
      </c>
      <c r="E80" s="358" t="s">
        <v>564</v>
      </c>
      <c r="F80" s="352" t="s">
        <v>66</v>
      </c>
      <c r="G80" s="157"/>
    </row>
    <row r="81" spans="2:7" s="134" customFormat="1" ht="125.25" customHeight="1">
      <c r="B81" s="157" t="s">
        <v>50</v>
      </c>
      <c r="C81" s="301" t="s">
        <v>1024</v>
      </c>
      <c r="D81" s="353">
        <v>200000</v>
      </c>
      <c r="E81" s="357" t="s">
        <v>666</v>
      </c>
      <c r="F81" s="352" t="s">
        <v>66</v>
      </c>
      <c r="G81" s="143"/>
    </row>
    <row r="82" spans="2:7" s="134" customFormat="1" ht="125.25" customHeight="1">
      <c r="B82" s="157" t="s">
        <v>477</v>
      </c>
      <c r="C82" s="301" t="s">
        <v>845</v>
      </c>
      <c r="D82" s="353">
        <v>200000</v>
      </c>
      <c r="E82" s="354" t="s">
        <v>554</v>
      </c>
      <c r="F82" s="352" t="s">
        <v>66</v>
      </c>
      <c r="G82" s="157"/>
    </row>
    <row r="83" spans="2:7" s="134" customFormat="1" ht="125.25" customHeight="1">
      <c r="B83" s="157" t="s">
        <v>478</v>
      </c>
      <c r="C83" s="301" t="s">
        <v>1025</v>
      </c>
      <c r="D83" s="353">
        <v>150000</v>
      </c>
      <c r="E83" s="357" t="s">
        <v>667</v>
      </c>
      <c r="F83" s="352" t="s">
        <v>66</v>
      </c>
      <c r="G83" s="143"/>
    </row>
    <row r="84" spans="2:7" s="134" customFormat="1" ht="125.25" customHeight="1">
      <c r="B84" s="157" t="s">
        <v>479</v>
      </c>
      <c r="C84" s="301" t="s">
        <v>1026</v>
      </c>
      <c r="D84" s="353">
        <v>250000</v>
      </c>
      <c r="E84" s="310" t="s">
        <v>668</v>
      </c>
      <c r="F84" s="352" t="s">
        <v>66</v>
      </c>
      <c r="G84" s="143"/>
    </row>
    <row r="85" spans="2:7" s="134" customFormat="1" ht="125.25" customHeight="1">
      <c r="B85" s="157" t="s">
        <v>480</v>
      </c>
      <c r="C85" s="301" t="s">
        <v>1027</v>
      </c>
      <c r="D85" s="356">
        <v>200000</v>
      </c>
      <c r="E85" s="362" t="s">
        <v>562</v>
      </c>
      <c r="F85" s="352" t="s">
        <v>66</v>
      </c>
      <c r="G85" s="143"/>
    </row>
    <row r="86" spans="2:7" s="134" customFormat="1" ht="125.25" customHeight="1">
      <c r="B86" s="157" t="s">
        <v>481</v>
      </c>
      <c r="C86" s="301" t="s">
        <v>849</v>
      </c>
      <c r="D86" s="353">
        <v>200000</v>
      </c>
      <c r="E86" s="354" t="s">
        <v>555</v>
      </c>
      <c r="F86" s="352" t="s">
        <v>66</v>
      </c>
      <c r="G86" s="143"/>
    </row>
    <row r="87" spans="2:7" s="134" customFormat="1" ht="125.25" customHeight="1">
      <c r="B87" s="157" t="s">
        <v>482</v>
      </c>
      <c r="C87" s="301" t="s">
        <v>1028</v>
      </c>
      <c r="D87" s="353">
        <v>200000</v>
      </c>
      <c r="E87" s="354" t="s">
        <v>556</v>
      </c>
      <c r="F87" s="352" t="s">
        <v>66</v>
      </c>
      <c r="G87" s="143"/>
    </row>
    <row r="88" spans="2:7" s="134" customFormat="1" ht="125.25" customHeight="1">
      <c r="B88" s="157" t="s">
        <v>483</v>
      </c>
      <c r="C88" s="301" t="s">
        <v>1029</v>
      </c>
      <c r="D88" s="353">
        <v>150000</v>
      </c>
      <c r="E88" s="363" t="s">
        <v>590</v>
      </c>
      <c r="F88" s="352" t="s">
        <v>15</v>
      </c>
      <c r="G88" s="143"/>
    </row>
    <row r="89" spans="2:7" s="134" customFormat="1" ht="125.25" customHeight="1">
      <c r="B89" s="157" t="s">
        <v>484</v>
      </c>
      <c r="C89" s="301" t="s">
        <v>1030</v>
      </c>
      <c r="D89" s="353">
        <v>200000</v>
      </c>
      <c r="E89" s="358" t="s">
        <v>571</v>
      </c>
      <c r="F89" s="352" t="s">
        <v>15</v>
      </c>
      <c r="G89" s="143"/>
    </row>
    <row r="90" spans="2:7" s="134" customFormat="1" ht="125.25" customHeight="1">
      <c r="B90" s="157" t="s">
        <v>485</v>
      </c>
      <c r="C90" s="301" t="s">
        <v>854</v>
      </c>
      <c r="D90" s="353">
        <v>200000</v>
      </c>
      <c r="E90" s="360" t="s">
        <v>575</v>
      </c>
      <c r="F90" s="352" t="s">
        <v>15</v>
      </c>
      <c r="G90" s="157"/>
    </row>
    <row r="91" spans="2:7" s="134" customFormat="1" ht="125.25" customHeight="1">
      <c r="B91" s="157" t="s">
        <v>486</v>
      </c>
      <c r="C91" s="301" t="s">
        <v>1031</v>
      </c>
      <c r="D91" s="353">
        <v>200000</v>
      </c>
      <c r="E91" s="358" t="s">
        <v>596</v>
      </c>
      <c r="F91" s="352" t="s">
        <v>15</v>
      </c>
      <c r="G91" s="143"/>
    </row>
    <row r="92" spans="2:7" s="134" customFormat="1" ht="125.25" customHeight="1">
      <c r="B92" s="157" t="s">
        <v>487</v>
      </c>
      <c r="C92" s="301" t="s">
        <v>1032</v>
      </c>
      <c r="D92" s="353">
        <v>120000</v>
      </c>
      <c r="E92" s="358" t="s">
        <v>572</v>
      </c>
      <c r="F92" s="352" t="s">
        <v>15</v>
      </c>
      <c r="G92" s="143"/>
    </row>
    <row r="93" spans="2:7" s="134" customFormat="1" ht="125.25" customHeight="1">
      <c r="B93" s="157" t="s">
        <v>488</v>
      </c>
      <c r="C93" s="301" t="s">
        <v>1033</v>
      </c>
      <c r="D93" s="359">
        <v>100000</v>
      </c>
      <c r="E93" s="358" t="s">
        <v>669</v>
      </c>
      <c r="F93" s="352" t="s">
        <v>15</v>
      </c>
      <c r="G93" s="143"/>
    </row>
    <row r="94" spans="2:7" s="134" customFormat="1" ht="125.25" customHeight="1">
      <c r="B94" s="157" t="s">
        <v>489</v>
      </c>
      <c r="C94" s="301" t="s">
        <v>1034</v>
      </c>
      <c r="D94" s="353">
        <v>200000</v>
      </c>
      <c r="E94" s="360" t="s">
        <v>597</v>
      </c>
      <c r="F94" s="352" t="s">
        <v>58</v>
      </c>
      <c r="G94" s="143"/>
    </row>
    <row r="95" spans="2:7" s="134" customFormat="1" ht="125.25" customHeight="1">
      <c r="B95" s="157" t="s">
        <v>490</v>
      </c>
      <c r="C95" s="301" t="s">
        <v>1035</v>
      </c>
      <c r="D95" s="353">
        <v>150000</v>
      </c>
      <c r="E95" s="358" t="s">
        <v>598</v>
      </c>
      <c r="F95" s="352" t="s">
        <v>58</v>
      </c>
      <c r="G95" s="143"/>
    </row>
    <row r="96" spans="2:7" s="134" customFormat="1" ht="125.25" customHeight="1">
      <c r="B96" s="157" t="s">
        <v>698</v>
      </c>
      <c r="C96" s="301" t="s">
        <v>1036</v>
      </c>
      <c r="D96" s="353">
        <v>250000</v>
      </c>
      <c r="E96" s="358" t="s">
        <v>600</v>
      </c>
      <c r="F96" s="352" t="s">
        <v>58</v>
      </c>
      <c r="G96" s="143"/>
    </row>
    <row r="97" spans="2:7" s="134" customFormat="1" ht="125.25" customHeight="1">
      <c r="B97" s="157" t="s">
        <v>699</v>
      </c>
      <c r="C97" s="301" t="s">
        <v>1037</v>
      </c>
      <c r="D97" s="353">
        <v>150000</v>
      </c>
      <c r="E97" s="358" t="s">
        <v>599</v>
      </c>
      <c r="F97" s="352" t="s">
        <v>58</v>
      </c>
      <c r="G97" s="143"/>
    </row>
    <row r="98" spans="2:7" s="134" customFormat="1" ht="125.25" customHeight="1">
      <c r="B98" s="157" t="s">
        <v>700</v>
      </c>
      <c r="C98" s="301" t="s">
        <v>1038</v>
      </c>
      <c r="D98" s="353">
        <v>150000</v>
      </c>
      <c r="E98" s="358" t="s">
        <v>601</v>
      </c>
      <c r="F98" s="352" t="s">
        <v>58</v>
      </c>
      <c r="G98" s="143"/>
    </row>
    <row r="99" spans="2:7" s="134" customFormat="1" ht="125.25" customHeight="1">
      <c r="B99" s="157" t="s">
        <v>701</v>
      </c>
      <c r="C99" s="355" t="s">
        <v>861</v>
      </c>
      <c r="D99" s="353">
        <v>300000</v>
      </c>
      <c r="E99" s="357" t="s">
        <v>649</v>
      </c>
      <c r="F99" s="352" t="s">
        <v>528</v>
      </c>
      <c r="G99" s="143"/>
    </row>
    <row r="100" spans="2:7" s="134" customFormat="1" ht="180" customHeight="1">
      <c r="B100" s="157" t="s">
        <v>702</v>
      </c>
      <c r="C100" s="301" t="s">
        <v>863</v>
      </c>
      <c r="D100" s="353">
        <v>250000</v>
      </c>
      <c r="E100" s="357" t="s">
        <v>649</v>
      </c>
      <c r="F100" s="352" t="s">
        <v>528</v>
      </c>
      <c r="G100" s="143"/>
    </row>
    <row r="101" spans="2:7" s="134" customFormat="1" ht="28.5" customHeight="1">
      <c r="B101" s="372" t="s">
        <v>1071</v>
      </c>
      <c r="C101" s="398"/>
      <c r="D101" s="374"/>
      <c r="E101" s="380"/>
      <c r="F101" s="381"/>
      <c r="G101" s="375"/>
    </row>
    <row r="102" spans="2:7" s="134" customFormat="1" ht="24" customHeight="1">
      <c r="B102" s="385" t="s">
        <v>433</v>
      </c>
      <c r="C102" s="384"/>
      <c r="D102" s="361">
        <f>SUM(D103:D108)</f>
        <v>1600000</v>
      </c>
      <c r="E102" s="364"/>
      <c r="F102" s="349"/>
      <c r="G102" s="350"/>
    </row>
    <row r="103" spans="2:7" s="134" customFormat="1" ht="108.75" customHeight="1">
      <c r="B103" s="143" t="s">
        <v>52</v>
      </c>
      <c r="C103" s="301" t="s">
        <v>1039</v>
      </c>
      <c r="D103" s="353">
        <v>200000</v>
      </c>
      <c r="E103" s="357" t="s">
        <v>533</v>
      </c>
      <c r="F103" s="352" t="s">
        <v>194</v>
      </c>
      <c r="G103" s="143"/>
    </row>
    <row r="104" spans="2:7" s="134" customFormat="1" ht="108.75" customHeight="1">
      <c r="B104" s="143" t="s">
        <v>55</v>
      </c>
      <c r="C104" s="301" t="s">
        <v>563</v>
      </c>
      <c r="D104" s="359">
        <v>300000</v>
      </c>
      <c r="E104" s="354" t="s">
        <v>906</v>
      </c>
      <c r="F104" s="352" t="s">
        <v>66</v>
      </c>
      <c r="G104" s="143"/>
    </row>
    <row r="105" spans="2:7" s="132" customFormat="1" ht="108.75" customHeight="1">
      <c r="B105" s="143" t="s">
        <v>59</v>
      </c>
      <c r="C105" s="301" t="s">
        <v>620</v>
      </c>
      <c r="D105" s="359">
        <v>200000</v>
      </c>
      <c r="E105" s="354" t="s">
        <v>621</v>
      </c>
      <c r="F105" s="352" t="s">
        <v>640</v>
      </c>
      <c r="G105" s="143"/>
    </row>
    <row r="106" spans="2:7" s="134" customFormat="1" ht="108.75" customHeight="1">
      <c r="B106" s="143" t="s">
        <v>62</v>
      </c>
      <c r="C106" s="301" t="s">
        <v>622</v>
      </c>
      <c r="D106" s="359">
        <v>150000</v>
      </c>
      <c r="E106" s="354" t="s">
        <v>623</v>
      </c>
      <c r="F106" s="352" t="s">
        <v>640</v>
      </c>
      <c r="G106" s="143"/>
    </row>
    <row r="107" spans="2:7" s="134" customFormat="1" ht="108.75" customHeight="1">
      <c r="B107" s="143" t="s">
        <v>491</v>
      </c>
      <c r="C107" s="301" t="s">
        <v>624</v>
      </c>
      <c r="D107" s="353">
        <v>250000</v>
      </c>
      <c r="E107" s="354" t="s">
        <v>625</v>
      </c>
      <c r="F107" s="352" t="s">
        <v>640</v>
      </c>
      <c r="G107" s="143"/>
    </row>
    <row r="108" spans="2:7" s="134" customFormat="1" ht="108.75" customHeight="1">
      <c r="B108" s="143" t="s">
        <v>492</v>
      </c>
      <c r="C108" s="301" t="s">
        <v>967</v>
      </c>
      <c r="D108" s="353">
        <v>500000</v>
      </c>
      <c r="E108" s="358" t="s">
        <v>425</v>
      </c>
      <c r="F108" s="352" t="s">
        <v>640</v>
      </c>
      <c r="G108" s="143"/>
    </row>
    <row r="109" spans="2:7" s="134" customFormat="1" ht="28.5" customHeight="1">
      <c r="B109" s="372" t="s">
        <v>1072</v>
      </c>
      <c r="C109" s="373"/>
      <c r="D109" s="374"/>
      <c r="E109" s="380"/>
      <c r="F109" s="381"/>
      <c r="G109" s="375"/>
    </row>
    <row r="110" spans="2:7" s="134" customFormat="1" ht="24.75" customHeight="1">
      <c r="B110" s="387" t="s">
        <v>434</v>
      </c>
      <c r="C110" s="386"/>
      <c r="D110" s="365">
        <f>SUM(D111:D121)</f>
        <v>550000</v>
      </c>
      <c r="E110" s="364"/>
      <c r="F110" s="349"/>
      <c r="G110" s="350"/>
    </row>
    <row r="111" spans="2:7" s="134" customFormat="1" ht="22.5">
      <c r="B111" s="157" t="s">
        <v>65</v>
      </c>
      <c r="C111" s="355"/>
      <c r="D111" s="353">
        <v>50000</v>
      </c>
      <c r="E111" s="363"/>
      <c r="F111" s="352" t="s">
        <v>543</v>
      </c>
      <c r="G111" s="157"/>
    </row>
    <row r="112" spans="2:7" s="134" customFormat="1" ht="45">
      <c r="B112" s="157" t="s">
        <v>67</v>
      </c>
      <c r="C112" s="355"/>
      <c r="D112" s="353">
        <v>50000</v>
      </c>
      <c r="E112" s="363"/>
      <c r="F112" s="352" t="s">
        <v>194</v>
      </c>
      <c r="G112" s="157"/>
    </row>
    <row r="113" spans="2:7" s="134" customFormat="1" ht="21.75" customHeight="1">
      <c r="B113" s="157" t="s">
        <v>70</v>
      </c>
      <c r="C113" s="301"/>
      <c r="D113" s="353">
        <v>50000</v>
      </c>
      <c r="E113" s="363"/>
      <c r="F113" s="360" t="s">
        <v>96</v>
      </c>
      <c r="G113" s="143"/>
    </row>
    <row r="114" spans="2:7" s="134" customFormat="1" ht="19.5" customHeight="1">
      <c r="B114" s="157" t="s">
        <v>73</v>
      </c>
      <c r="C114" s="355"/>
      <c r="D114" s="353">
        <v>50000</v>
      </c>
      <c r="E114" s="363"/>
      <c r="F114" s="352" t="s">
        <v>66</v>
      </c>
      <c r="G114" s="143"/>
    </row>
    <row r="115" spans="2:7" s="134" customFormat="1" ht="22.5">
      <c r="B115" s="157" t="s">
        <v>493</v>
      </c>
      <c r="C115" s="301"/>
      <c r="D115" s="353">
        <v>50000</v>
      </c>
      <c r="E115" s="358"/>
      <c r="F115" s="352" t="s">
        <v>66</v>
      </c>
      <c r="G115" s="143"/>
    </row>
    <row r="116" spans="2:7" s="134" customFormat="1" ht="24" customHeight="1">
      <c r="B116" s="157" t="s">
        <v>494</v>
      </c>
      <c r="C116" s="301"/>
      <c r="D116" s="353">
        <v>50000</v>
      </c>
      <c r="E116" s="358"/>
      <c r="F116" s="352" t="s">
        <v>58</v>
      </c>
      <c r="G116" s="143"/>
    </row>
    <row r="117" spans="2:7" s="134" customFormat="1" ht="24" customHeight="1">
      <c r="B117" s="157" t="s">
        <v>495</v>
      </c>
      <c r="C117" s="301"/>
      <c r="D117" s="353">
        <v>50000</v>
      </c>
      <c r="E117" s="358"/>
      <c r="F117" s="352" t="s">
        <v>58</v>
      </c>
      <c r="G117" s="143"/>
    </row>
    <row r="118" spans="2:7" s="134" customFormat="1" ht="22.5">
      <c r="B118" s="157" t="s">
        <v>496</v>
      </c>
      <c r="C118" s="301"/>
      <c r="D118" s="353">
        <v>50000</v>
      </c>
      <c r="E118" s="363"/>
      <c r="F118" s="352" t="s">
        <v>640</v>
      </c>
      <c r="G118" s="143"/>
    </row>
    <row r="119" spans="2:7" s="134" customFormat="1" ht="24.75" customHeight="1">
      <c r="B119" s="157" t="s">
        <v>497</v>
      </c>
      <c r="C119" s="301"/>
      <c r="D119" s="353">
        <v>50000</v>
      </c>
      <c r="E119" s="363"/>
      <c r="F119" s="352" t="s">
        <v>640</v>
      </c>
      <c r="G119" s="157"/>
    </row>
    <row r="120" spans="2:7" s="134" customFormat="1" ht="45">
      <c r="B120" s="157" t="s">
        <v>498</v>
      </c>
      <c r="C120" s="301"/>
      <c r="D120" s="353">
        <v>50000</v>
      </c>
      <c r="E120" s="363"/>
      <c r="F120" s="352" t="s">
        <v>968</v>
      </c>
      <c r="G120" s="143"/>
    </row>
    <row r="121" spans="2:7" s="134" customFormat="1" ht="25.5" customHeight="1">
      <c r="B121" s="157" t="s">
        <v>499</v>
      </c>
      <c r="C121" s="301"/>
      <c r="D121" s="353">
        <v>50000</v>
      </c>
      <c r="E121" s="358"/>
      <c r="F121" s="352" t="s">
        <v>968</v>
      </c>
      <c r="G121" s="143"/>
    </row>
    <row r="122" spans="2:7" s="134" customFormat="1" ht="28.5" customHeight="1">
      <c r="B122" s="372" t="s">
        <v>1062</v>
      </c>
      <c r="C122" s="373"/>
      <c r="D122" s="374"/>
      <c r="E122" s="380"/>
      <c r="F122" s="381"/>
      <c r="G122" s="375"/>
    </row>
    <row r="123" spans="2:7" s="134" customFormat="1" ht="23.25" customHeight="1">
      <c r="B123" s="388" t="s">
        <v>435</v>
      </c>
      <c r="C123" s="388"/>
      <c r="D123" s="365">
        <f>SUM(D124:D138)</f>
        <v>1600000</v>
      </c>
      <c r="E123" s="366"/>
      <c r="F123" s="349"/>
      <c r="G123" s="350"/>
    </row>
    <row r="124" spans="2:7" s="134" customFormat="1" ht="81.75" customHeight="1">
      <c r="B124" s="367" t="s">
        <v>75</v>
      </c>
      <c r="C124" s="368" t="s">
        <v>826</v>
      </c>
      <c r="D124" s="369">
        <v>200000</v>
      </c>
      <c r="E124" s="370" t="s">
        <v>130</v>
      </c>
      <c r="F124" s="370" t="s">
        <v>541</v>
      </c>
      <c r="G124" s="367"/>
    </row>
    <row r="125" spans="2:7" s="134" customFormat="1" ht="22.5" customHeight="1">
      <c r="B125" s="157" t="s">
        <v>172</v>
      </c>
      <c r="C125" s="355"/>
      <c r="D125" s="356">
        <v>100000</v>
      </c>
      <c r="E125" s="354"/>
      <c r="F125" s="352" t="s">
        <v>194</v>
      </c>
      <c r="G125" s="143"/>
    </row>
    <row r="126" spans="2:7" s="134" customFormat="1" ht="22.5" customHeight="1">
      <c r="B126" s="367" t="s">
        <v>78</v>
      </c>
      <c r="C126" s="355"/>
      <c r="D126" s="356">
        <v>100000</v>
      </c>
      <c r="E126" s="354"/>
      <c r="F126" s="352" t="s">
        <v>194</v>
      </c>
      <c r="G126" s="143"/>
    </row>
    <row r="127" spans="2:7" s="134" customFormat="1" ht="22.5" customHeight="1">
      <c r="B127" s="157" t="s">
        <v>81</v>
      </c>
      <c r="C127" s="355"/>
      <c r="D127" s="356">
        <v>100000</v>
      </c>
      <c r="E127" s="354"/>
      <c r="F127" s="352" t="s">
        <v>543</v>
      </c>
      <c r="G127" s="157"/>
    </row>
    <row r="128" spans="2:7" s="134" customFormat="1" ht="22.5" customHeight="1">
      <c r="B128" s="367" t="s">
        <v>83</v>
      </c>
      <c r="C128" s="355"/>
      <c r="D128" s="356">
        <v>100000</v>
      </c>
      <c r="E128" s="354"/>
      <c r="F128" s="352" t="s">
        <v>543</v>
      </c>
      <c r="G128" s="157"/>
    </row>
    <row r="129" spans="2:7" s="134" customFormat="1" ht="22.5" customHeight="1">
      <c r="B129" s="157" t="s">
        <v>190</v>
      </c>
      <c r="C129" s="301"/>
      <c r="D129" s="356">
        <v>100000</v>
      </c>
      <c r="E129" s="358"/>
      <c r="F129" s="352" t="s">
        <v>66</v>
      </c>
      <c r="G129" s="143"/>
    </row>
    <row r="130" spans="2:7" s="134" customFormat="1" ht="22.5" customHeight="1">
      <c r="B130" s="367" t="s">
        <v>84</v>
      </c>
      <c r="C130" s="301"/>
      <c r="D130" s="356">
        <v>100000</v>
      </c>
      <c r="E130" s="358"/>
      <c r="F130" s="352" t="s">
        <v>66</v>
      </c>
      <c r="G130" s="143"/>
    </row>
    <row r="131" spans="2:7" s="134" customFormat="1" ht="22.5" customHeight="1">
      <c r="B131" s="157" t="s">
        <v>87</v>
      </c>
      <c r="C131" s="371"/>
      <c r="D131" s="356">
        <v>100000</v>
      </c>
      <c r="E131" s="352"/>
      <c r="F131" s="352" t="s">
        <v>58</v>
      </c>
      <c r="G131" s="143"/>
    </row>
    <row r="132" spans="2:7" s="134" customFormat="1" ht="22.5" customHeight="1">
      <c r="B132" s="367" t="s">
        <v>90</v>
      </c>
      <c r="C132" s="371"/>
      <c r="D132" s="356">
        <v>100000</v>
      </c>
      <c r="E132" s="352"/>
      <c r="F132" s="352" t="s">
        <v>58</v>
      </c>
      <c r="G132" s="143"/>
    </row>
    <row r="133" spans="2:7" s="134" customFormat="1" ht="22.5" customHeight="1">
      <c r="B133" s="157" t="s">
        <v>93</v>
      </c>
      <c r="C133" s="301"/>
      <c r="D133" s="356">
        <v>100000</v>
      </c>
      <c r="E133" s="358"/>
      <c r="F133" s="352" t="s">
        <v>968</v>
      </c>
      <c r="G133" s="157"/>
    </row>
    <row r="134" spans="2:7" s="134" customFormat="1" ht="22.5" customHeight="1">
      <c r="B134" s="367" t="s">
        <v>97</v>
      </c>
      <c r="C134" s="301"/>
      <c r="D134" s="356">
        <v>100000</v>
      </c>
      <c r="E134" s="358"/>
      <c r="F134" s="352" t="s">
        <v>968</v>
      </c>
      <c r="G134" s="157"/>
    </row>
    <row r="135" spans="2:7" s="134" customFormat="1" ht="22.5" customHeight="1">
      <c r="B135" s="157" t="s">
        <v>99</v>
      </c>
      <c r="C135" s="301"/>
      <c r="D135" s="356">
        <v>100000</v>
      </c>
      <c r="E135" s="363"/>
      <c r="F135" s="352" t="s">
        <v>640</v>
      </c>
      <c r="G135" s="157"/>
    </row>
    <row r="136" spans="2:7" s="134" customFormat="1" ht="22.5" customHeight="1">
      <c r="B136" s="367" t="s">
        <v>102</v>
      </c>
      <c r="C136" s="301"/>
      <c r="D136" s="356">
        <v>100000</v>
      </c>
      <c r="E136" s="363"/>
      <c r="F136" s="352" t="s">
        <v>640</v>
      </c>
      <c r="G136" s="143"/>
    </row>
    <row r="137" spans="2:7" s="134" customFormat="1" ht="22.5" customHeight="1">
      <c r="B137" s="157" t="s">
        <v>104</v>
      </c>
      <c r="C137" s="301"/>
      <c r="D137" s="356">
        <v>100000</v>
      </c>
      <c r="E137" s="363"/>
      <c r="F137" s="360" t="s">
        <v>96</v>
      </c>
      <c r="G137" s="143"/>
    </row>
    <row r="138" spans="2:7" s="134" customFormat="1" ht="22.5" customHeight="1">
      <c r="B138" s="367" t="s">
        <v>107</v>
      </c>
      <c r="C138" s="301"/>
      <c r="D138" s="356">
        <v>100000</v>
      </c>
      <c r="E138" s="363"/>
      <c r="F138" s="360" t="s">
        <v>96</v>
      </c>
      <c r="G138" s="143"/>
    </row>
    <row r="139" spans="2:7" s="134" customFormat="1" ht="22.5" customHeight="1">
      <c r="B139" s="367"/>
      <c r="C139" s="301"/>
      <c r="D139" s="356"/>
      <c r="E139" s="363"/>
      <c r="F139" s="360"/>
      <c r="G139" s="143"/>
    </row>
    <row r="140" spans="2:7" s="134" customFormat="1" ht="22.5" customHeight="1">
      <c r="B140" s="367"/>
      <c r="C140" s="301"/>
      <c r="D140" s="356"/>
      <c r="E140" s="363"/>
      <c r="F140" s="360"/>
      <c r="G140" s="143"/>
    </row>
    <row r="141" spans="2:7" s="134" customFormat="1" ht="22.5" customHeight="1">
      <c r="B141" s="367"/>
      <c r="C141" s="301"/>
      <c r="D141" s="356"/>
      <c r="E141" s="363"/>
      <c r="F141" s="360"/>
      <c r="G141" s="143"/>
    </row>
    <row r="142" spans="2:7" s="134" customFormat="1" ht="22.5" customHeight="1">
      <c r="B142" s="367"/>
      <c r="C142" s="301"/>
      <c r="D142" s="356"/>
      <c r="E142" s="363"/>
      <c r="F142" s="360"/>
      <c r="G142" s="143"/>
    </row>
    <row r="143" spans="2:7" s="134" customFormat="1" ht="22.5" customHeight="1">
      <c r="B143" s="367"/>
      <c r="C143" s="301"/>
      <c r="D143" s="356"/>
      <c r="E143" s="363"/>
      <c r="F143" s="360"/>
      <c r="G143" s="143"/>
    </row>
    <row r="144" spans="2:7" s="134" customFormat="1" ht="22.5" customHeight="1">
      <c r="B144" s="367"/>
      <c r="C144" s="301"/>
      <c r="D144" s="356"/>
      <c r="E144" s="363"/>
      <c r="F144" s="360"/>
      <c r="G144" s="143"/>
    </row>
    <row r="145" spans="2:7" s="134" customFormat="1" ht="22.5" customHeight="1">
      <c r="B145" s="367"/>
      <c r="C145" s="301"/>
      <c r="D145" s="356"/>
      <c r="E145" s="363"/>
      <c r="F145" s="360"/>
      <c r="G145" s="143"/>
    </row>
    <row r="146" spans="2:7" s="134" customFormat="1" ht="22.5" customHeight="1">
      <c r="B146" s="367"/>
      <c r="C146" s="301"/>
      <c r="D146" s="356"/>
      <c r="E146" s="363"/>
      <c r="F146" s="360"/>
      <c r="G146" s="143"/>
    </row>
    <row r="147" spans="2:7" s="134" customFormat="1" ht="22.5" customHeight="1">
      <c r="B147" s="367"/>
      <c r="C147" s="301"/>
      <c r="D147" s="356"/>
      <c r="E147" s="363"/>
      <c r="F147" s="360"/>
      <c r="G147" s="143"/>
    </row>
    <row r="148" spans="2:7" s="134" customFormat="1" ht="22.5" customHeight="1">
      <c r="B148" s="367"/>
      <c r="C148" s="301"/>
      <c r="D148" s="356"/>
      <c r="E148" s="363"/>
      <c r="F148" s="360"/>
      <c r="G148" s="143"/>
    </row>
    <row r="149" spans="2:7" s="134" customFormat="1" ht="22.5" customHeight="1">
      <c r="B149" s="367"/>
      <c r="C149" s="301"/>
      <c r="D149" s="356"/>
      <c r="E149" s="363"/>
      <c r="F149" s="360"/>
      <c r="G149" s="143"/>
    </row>
    <row r="150" spans="2:7" s="134" customFormat="1" ht="22.5" customHeight="1">
      <c r="B150" s="367"/>
      <c r="C150" s="301"/>
      <c r="D150" s="356"/>
      <c r="E150" s="363"/>
      <c r="F150" s="360"/>
      <c r="G150" s="143"/>
    </row>
    <row r="151" spans="2:7" s="134" customFormat="1" ht="22.5" customHeight="1">
      <c r="B151" s="367"/>
      <c r="C151" s="301"/>
      <c r="D151" s="356"/>
      <c r="E151" s="363"/>
      <c r="F151" s="360"/>
      <c r="G151" s="143"/>
    </row>
    <row r="152" spans="2:7" s="134" customFormat="1" ht="22.5" customHeight="1">
      <c r="B152" s="367"/>
      <c r="C152" s="301"/>
      <c r="D152" s="356"/>
      <c r="E152" s="363"/>
      <c r="F152" s="360"/>
      <c r="G152" s="143"/>
    </row>
    <row r="153" spans="2:7" s="134" customFormat="1" ht="22.5" customHeight="1">
      <c r="B153" s="367"/>
      <c r="C153" s="301"/>
      <c r="D153" s="356"/>
      <c r="E153" s="363"/>
      <c r="F153" s="360"/>
      <c r="G153" s="143"/>
    </row>
    <row r="154" spans="2:7" s="134" customFormat="1" ht="22.5" customHeight="1">
      <c r="B154" s="367"/>
      <c r="C154" s="301"/>
      <c r="D154" s="356"/>
      <c r="E154" s="363"/>
      <c r="F154" s="360"/>
      <c r="G154" s="143"/>
    </row>
    <row r="155" spans="2:7" s="134" customFormat="1" ht="22.5" customHeight="1">
      <c r="B155" s="367"/>
      <c r="C155" s="301"/>
      <c r="D155" s="356"/>
      <c r="E155" s="363"/>
      <c r="F155" s="360"/>
      <c r="G155" s="143"/>
    </row>
    <row r="156" spans="2:7" s="134" customFormat="1" ht="22.5" customHeight="1">
      <c r="B156" s="367"/>
      <c r="C156" s="301"/>
      <c r="D156" s="356"/>
      <c r="E156" s="363"/>
      <c r="F156" s="360"/>
      <c r="G156" s="143"/>
    </row>
    <row r="157" spans="2:7" s="134" customFormat="1" ht="22.5" customHeight="1">
      <c r="B157" s="367"/>
      <c r="C157" s="301"/>
      <c r="D157" s="356"/>
      <c r="E157" s="363"/>
      <c r="F157" s="360"/>
      <c r="G157" s="143"/>
    </row>
    <row r="158" spans="2:7" s="134" customFormat="1" ht="22.5" customHeight="1">
      <c r="B158" s="367"/>
      <c r="C158" s="301"/>
      <c r="D158" s="356"/>
      <c r="E158" s="363"/>
      <c r="F158" s="360"/>
      <c r="G158" s="143"/>
    </row>
    <row r="159" spans="2:7" s="134" customFormat="1" ht="22.5" customHeight="1">
      <c r="B159" s="367"/>
      <c r="C159" s="301"/>
      <c r="D159" s="356"/>
      <c r="E159" s="363"/>
      <c r="F159" s="360"/>
      <c r="G159" s="143"/>
    </row>
    <row r="160" spans="2:7" s="134" customFormat="1" ht="22.5" customHeight="1">
      <c r="B160" s="367"/>
      <c r="C160" s="301"/>
      <c r="D160" s="356"/>
      <c r="E160" s="363"/>
      <c r="F160" s="360"/>
      <c r="G160" s="143"/>
    </row>
    <row r="161" spans="2:7" s="134" customFormat="1" ht="22.5" customHeight="1">
      <c r="B161" s="367"/>
      <c r="C161" s="301"/>
      <c r="D161" s="356"/>
      <c r="E161" s="363"/>
      <c r="F161" s="360"/>
      <c r="G161" s="143"/>
    </row>
    <row r="162" spans="2:7" s="134" customFormat="1" ht="22.5" customHeight="1">
      <c r="B162" s="367"/>
      <c r="C162" s="301"/>
      <c r="D162" s="356"/>
      <c r="E162" s="363"/>
      <c r="F162" s="360"/>
      <c r="G162" s="143"/>
    </row>
    <row r="163" spans="2:7" s="134" customFormat="1" ht="22.5" customHeight="1">
      <c r="B163" s="367"/>
      <c r="C163" s="301"/>
      <c r="D163" s="356"/>
      <c r="E163" s="363"/>
      <c r="F163" s="360"/>
      <c r="G163" s="143"/>
    </row>
    <row r="164" spans="2:7" s="134" customFormat="1" ht="22.5" customHeight="1">
      <c r="B164" s="367"/>
      <c r="C164" s="301"/>
      <c r="D164" s="356"/>
      <c r="E164" s="363"/>
      <c r="F164" s="360"/>
      <c r="G164" s="143"/>
    </row>
    <row r="165" spans="2:7" s="134" customFormat="1" ht="22.5" customHeight="1">
      <c r="B165" s="367"/>
      <c r="C165" s="301"/>
      <c r="D165" s="356"/>
      <c r="E165" s="363"/>
      <c r="F165" s="360"/>
      <c r="G165" s="143"/>
    </row>
    <row r="166" spans="2:7" s="134" customFormat="1" ht="22.5" customHeight="1">
      <c r="B166" s="367"/>
      <c r="C166" s="301"/>
      <c r="D166" s="356"/>
      <c r="E166" s="363"/>
      <c r="F166" s="360"/>
      <c r="G166" s="143"/>
    </row>
    <row r="167" spans="2:7" s="134" customFormat="1" ht="22.5" customHeight="1">
      <c r="B167" s="367"/>
      <c r="C167" s="301"/>
      <c r="D167" s="356"/>
      <c r="E167" s="363"/>
      <c r="F167" s="360"/>
      <c r="G167" s="143"/>
    </row>
    <row r="168" spans="2:7" s="134" customFormat="1" ht="22.5" customHeight="1">
      <c r="B168" s="367"/>
      <c r="C168" s="301"/>
      <c r="D168" s="356"/>
      <c r="E168" s="363"/>
      <c r="F168" s="360"/>
      <c r="G168" s="143"/>
    </row>
    <row r="169" spans="2:7" s="134" customFormat="1" ht="22.5" customHeight="1">
      <c r="B169" s="367"/>
      <c r="C169" s="301"/>
      <c r="D169" s="356"/>
      <c r="E169" s="363"/>
      <c r="F169" s="360"/>
      <c r="G169" s="143"/>
    </row>
    <row r="170" spans="2:7" s="134" customFormat="1" ht="22.5" customHeight="1">
      <c r="B170" s="367"/>
      <c r="C170" s="301"/>
      <c r="D170" s="356"/>
      <c r="E170" s="363"/>
      <c r="F170" s="360"/>
      <c r="G170" s="143"/>
    </row>
    <row r="171" spans="2:7" s="134" customFormat="1" ht="22.5" customHeight="1">
      <c r="B171" s="367"/>
      <c r="C171" s="301"/>
      <c r="D171" s="356"/>
      <c r="E171" s="363"/>
      <c r="F171" s="360"/>
      <c r="G171" s="143"/>
    </row>
    <row r="172" spans="2:7" s="134" customFormat="1" ht="22.5" customHeight="1">
      <c r="B172" s="367"/>
      <c r="C172" s="301"/>
      <c r="D172" s="356"/>
      <c r="E172" s="363"/>
      <c r="F172" s="360"/>
      <c r="G172" s="143"/>
    </row>
    <row r="173" spans="2:7" s="134" customFormat="1" ht="22.5" customHeight="1">
      <c r="B173" s="367"/>
      <c r="C173" s="301"/>
      <c r="D173" s="356"/>
      <c r="E173" s="363"/>
      <c r="F173" s="360"/>
      <c r="G173" s="143"/>
    </row>
    <row r="174" spans="2:7" s="134" customFormat="1" ht="22.5" customHeight="1">
      <c r="B174" s="367"/>
      <c r="C174" s="301"/>
      <c r="D174" s="356"/>
      <c r="E174" s="363"/>
      <c r="F174" s="360"/>
      <c r="G174" s="143"/>
    </row>
    <row r="175" spans="2:7" s="134" customFormat="1" ht="22.5" customHeight="1">
      <c r="B175" s="367"/>
      <c r="C175" s="301"/>
      <c r="D175" s="356"/>
      <c r="E175" s="363"/>
      <c r="F175" s="360"/>
      <c r="G175" s="143"/>
    </row>
    <row r="176" spans="2:7" s="134" customFormat="1" ht="22.5" customHeight="1">
      <c r="B176" s="367"/>
      <c r="C176" s="301"/>
      <c r="D176" s="356"/>
      <c r="E176" s="363"/>
      <c r="F176" s="360"/>
      <c r="G176" s="143"/>
    </row>
    <row r="177" spans="2:7" s="134" customFormat="1" ht="22.5" customHeight="1">
      <c r="B177" s="367"/>
      <c r="C177" s="301"/>
      <c r="D177" s="356"/>
      <c r="E177" s="363"/>
      <c r="F177" s="360"/>
      <c r="G177" s="143"/>
    </row>
    <row r="178" spans="2:7">
      <c r="B178" s="434"/>
      <c r="C178" s="27"/>
      <c r="D178" s="16"/>
      <c r="E178" s="65"/>
      <c r="F178" s="67"/>
      <c r="G178" s="17"/>
    </row>
    <row r="179" spans="2:7">
      <c r="B179" s="434"/>
      <c r="C179" s="27"/>
      <c r="D179" s="16"/>
      <c r="E179" s="65"/>
      <c r="F179" s="67"/>
      <c r="G179" s="17"/>
    </row>
    <row r="180" spans="2:7">
      <c r="B180" s="434"/>
      <c r="C180" s="27"/>
      <c r="D180" s="16"/>
      <c r="E180" s="65"/>
      <c r="F180" s="67"/>
      <c r="G180" s="17"/>
    </row>
    <row r="181" spans="2:7">
      <c r="B181" s="434"/>
      <c r="C181" s="27"/>
      <c r="D181" s="16"/>
      <c r="E181" s="65"/>
      <c r="F181" s="67"/>
      <c r="G181" s="17"/>
    </row>
    <row r="182" spans="2:7">
      <c r="B182" s="434"/>
      <c r="C182" s="27"/>
      <c r="D182" s="16"/>
      <c r="E182" s="65"/>
      <c r="F182" s="67"/>
      <c r="G182" s="17"/>
    </row>
    <row r="183" spans="2:7">
      <c r="B183" s="434"/>
      <c r="C183" s="27"/>
      <c r="D183" s="16"/>
      <c r="E183" s="65"/>
      <c r="F183" s="67"/>
      <c r="G183" s="17"/>
    </row>
    <row r="184" spans="2:7">
      <c r="B184" s="434"/>
      <c r="C184" s="27"/>
      <c r="D184" s="16"/>
      <c r="E184" s="65"/>
      <c r="F184" s="67"/>
      <c r="G184" s="17"/>
    </row>
    <row r="185" spans="2:7">
      <c r="B185" s="434"/>
      <c r="C185" s="27"/>
      <c r="D185" s="16"/>
      <c r="E185" s="65"/>
      <c r="F185" s="67"/>
      <c r="G185" s="17"/>
    </row>
    <row r="186" spans="2:7">
      <c r="B186" s="434"/>
      <c r="C186" s="27"/>
      <c r="D186" s="16"/>
      <c r="E186" s="65"/>
      <c r="F186" s="67"/>
      <c r="G186" s="17"/>
    </row>
    <row r="187" spans="2:7">
      <c r="B187" s="434"/>
      <c r="C187" s="27"/>
      <c r="D187" s="16"/>
      <c r="E187" s="65"/>
      <c r="F187" s="67"/>
      <c r="G187" s="17"/>
    </row>
    <row r="188" spans="2:7">
      <c r="B188" s="434"/>
      <c r="C188" s="27"/>
      <c r="D188" s="16"/>
      <c r="E188" s="65"/>
      <c r="F188" s="67"/>
      <c r="G188" s="17"/>
    </row>
    <row r="189" spans="2:7">
      <c r="B189" s="434"/>
      <c r="C189" s="27"/>
      <c r="D189" s="16"/>
      <c r="E189" s="65"/>
      <c r="F189" s="67"/>
      <c r="G189" s="17"/>
    </row>
    <row r="190" spans="2:7">
      <c r="B190" s="434"/>
      <c r="C190" s="27"/>
      <c r="D190" s="16"/>
      <c r="E190" s="65"/>
      <c r="F190" s="67"/>
      <c r="G190" s="17"/>
    </row>
  </sheetData>
  <mergeCells count="4">
    <mergeCell ref="B1:G1"/>
    <mergeCell ref="B4:C4"/>
    <mergeCell ref="B5:C5"/>
    <mergeCell ref="B3:G3"/>
  </mergeCells>
  <pageMargins left="0.35433070866141736" right="0.35433070866141736" top="0.78740157480314965" bottom="0.55118110236220474" header="0.31496062992125984" footer="0.31496062992125984"/>
  <pageSetup paperSize="9" scale="8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L90"/>
  <sheetViews>
    <sheetView zoomScale="90" zoomScaleNormal="90" workbookViewId="0">
      <selection activeCell="E85" sqref="E85"/>
    </sheetView>
  </sheetViews>
  <sheetFormatPr defaultColWidth="9" defaultRowHeight="22.5"/>
  <cols>
    <col min="1" max="1" width="0.5703125" style="132" customWidth="1"/>
    <col min="2" max="2" width="6" style="133" customWidth="1"/>
    <col min="3" max="3" width="86.42578125" style="132" customWidth="1"/>
    <col min="4" max="4" width="11.28515625" style="132" hidden="1" customWidth="1"/>
    <col min="5" max="5" width="24.85546875" style="132" customWidth="1"/>
    <col min="6" max="6" width="15.42578125" style="132" hidden="1" customWidth="1"/>
    <col min="7" max="7" width="16" style="132" customWidth="1"/>
    <col min="8" max="16384" width="9" style="132"/>
  </cols>
  <sheetData>
    <row r="1" spans="1:7" ht="6.75" customHeight="1"/>
    <row r="2" spans="1:7" s="134" customFormat="1">
      <c r="B2" s="735" t="s">
        <v>284</v>
      </c>
      <c r="C2" s="735"/>
      <c r="D2" s="735"/>
      <c r="E2" s="735"/>
      <c r="F2" s="735"/>
      <c r="G2" s="735"/>
    </row>
    <row r="3" spans="1:7" s="134" customFormat="1">
      <c r="A3" s="135"/>
      <c r="B3" s="735" t="s">
        <v>225</v>
      </c>
      <c r="C3" s="735"/>
      <c r="D3" s="735"/>
      <c r="E3" s="735"/>
      <c r="F3" s="735"/>
      <c r="G3" s="735"/>
    </row>
    <row r="4" spans="1:7" s="134" customFormat="1" ht="6.75" customHeight="1">
      <c r="A4" s="135"/>
      <c r="B4" s="135"/>
      <c r="C4" s="135"/>
      <c r="D4" s="135"/>
      <c r="E4" s="135"/>
      <c r="F4" s="135"/>
      <c r="G4" s="135"/>
    </row>
    <row r="5" spans="1:7" s="136" customFormat="1">
      <c r="B5" s="137" t="s">
        <v>290</v>
      </c>
      <c r="C5" s="138"/>
      <c r="D5" s="138"/>
      <c r="E5" s="138"/>
      <c r="F5" s="181"/>
      <c r="G5" s="138"/>
    </row>
    <row r="6" spans="1:7" s="134" customFormat="1">
      <c r="B6" s="139" t="s">
        <v>211</v>
      </c>
      <c r="C6" s="140" t="s">
        <v>3</v>
      </c>
      <c r="D6" s="141"/>
      <c r="E6" s="142" t="s">
        <v>5</v>
      </c>
      <c r="F6" s="182" t="s">
        <v>6</v>
      </c>
      <c r="G6" s="188" t="s">
        <v>283</v>
      </c>
    </row>
    <row r="7" spans="1:7" s="134" customFormat="1" ht="44.25" customHeight="1">
      <c r="B7" s="143">
        <v>1</v>
      </c>
      <c r="C7" s="144" t="s">
        <v>56</v>
      </c>
      <c r="D7" s="145">
        <v>350000</v>
      </c>
      <c r="E7" s="146" t="s">
        <v>57</v>
      </c>
      <c r="F7" s="183" t="s">
        <v>58</v>
      </c>
      <c r="G7" s="143"/>
    </row>
    <row r="8" spans="1:7" s="134" customFormat="1" ht="21.75" customHeight="1">
      <c r="B8" s="143">
        <v>2</v>
      </c>
      <c r="C8" s="144" t="s">
        <v>227</v>
      </c>
      <c r="D8" s="145">
        <v>890000</v>
      </c>
      <c r="E8" s="146" t="s">
        <v>61</v>
      </c>
      <c r="F8" s="183" t="s">
        <v>58</v>
      </c>
      <c r="G8" s="143"/>
    </row>
    <row r="9" spans="1:7" s="134" customFormat="1" ht="43.5" customHeight="1">
      <c r="B9" s="143">
        <v>3</v>
      </c>
      <c r="C9" s="144" t="s">
        <v>63</v>
      </c>
      <c r="D9" s="145">
        <v>250000</v>
      </c>
      <c r="E9" s="146" t="s">
        <v>64</v>
      </c>
      <c r="F9" s="183" t="s">
        <v>58</v>
      </c>
      <c r="G9" s="143"/>
    </row>
    <row r="10" spans="1:7" s="134" customFormat="1" ht="22.5" customHeight="1">
      <c r="B10" s="143">
        <v>4</v>
      </c>
      <c r="C10" s="144" t="s">
        <v>74</v>
      </c>
      <c r="D10" s="145">
        <v>351000</v>
      </c>
      <c r="E10" s="146" t="s">
        <v>61</v>
      </c>
      <c r="F10" s="183" t="s">
        <v>58</v>
      </c>
      <c r="G10" s="143"/>
    </row>
    <row r="11" spans="1:7" s="134" customFormat="1" ht="23.25" customHeight="1">
      <c r="B11" s="143">
        <v>5</v>
      </c>
      <c r="C11" s="99" t="s">
        <v>105</v>
      </c>
      <c r="D11" s="145">
        <v>300000</v>
      </c>
      <c r="E11" s="146" t="s">
        <v>106</v>
      </c>
      <c r="F11" s="183" t="s">
        <v>58</v>
      </c>
      <c r="G11" s="143"/>
    </row>
    <row r="12" spans="1:7" s="134" customFormat="1" ht="21.75" customHeight="1">
      <c r="B12" s="143">
        <v>6</v>
      </c>
      <c r="C12" s="99" t="s">
        <v>229</v>
      </c>
      <c r="D12" s="145">
        <v>200000</v>
      </c>
      <c r="E12" s="146" t="s">
        <v>109</v>
      </c>
      <c r="F12" s="183" t="s">
        <v>58</v>
      </c>
      <c r="G12" s="143"/>
    </row>
    <row r="13" spans="1:7" s="134" customFormat="1" ht="21.75" customHeight="1">
      <c r="B13" s="143">
        <v>7</v>
      </c>
      <c r="C13" s="99" t="s">
        <v>111</v>
      </c>
      <c r="D13" s="145">
        <v>400000</v>
      </c>
      <c r="E13" s="146" t="s">
        <v>112</v>
      </c>
      <c r="F13" s="183" t="s">
        <v>58</v>
      </c>
      <c r="G13" s="143"/>
    </row>
    <row r="14" spans="1:7" s="134" customFormat="1" ht="40.5" customHeight="1">
      <c r="B14" s="143">
        <v>8</v>
      </c>
      <c r="C14" s="99" t="s">
        <v>114</v>
      </c>
      <c r="D14" s="145">
        <v>292000</v>
      </c>
      <c r="E14" s="146" t="s">
        <v>115</v>
      </c>
      <c r="F14" s="183" t="s">
        <v>58</v>
      </c>
      <c r="G14" s="143"/>
    </row>
    <row r="15" spans="1:7" s="134" customFormat="1" ht="45.75" customHeight="1">
      <c r="B15" s="143">
        <v>9</v>
      </c>
      <c r="C15" s="99" t="s">
        <v>117</v>
      </c>
      <c r="D15" s="145">
        <v>1000000</v>
      </c>
      <c r="E15" s="146" t="s">
        <v>118</v>
      </c>
      <c r="F15" s="183" t="s">
        <v>58</v>
      </c>
      <c r="G15" s="143"/>
    </row>
    <row r="16" spans="1:7" s="134" customFormat="1" ht="23.25" customHeight="1">
      <c r="B16" s="143">
        <v>10</v>
      </c>
      <c r="C16" s="146" t="s">
        <v>94</v>
      </c>
      <c r="D16" s="147">
        <v>200000</v>
      </c>
      <c r="E16" s="148" t="s">
        <v>95</v>
      </c>
      <c r="F16" s="183" t="s">
        <v>96</v>
      </c>
      <c r="G16" s="143"/>
    </row>
    <row r="17" spans="2:7" s="134" customFormat="1" ht="23.25" customHeight="1">
      <c r="B17" s="143">
        <v>11</v>
      </c>
      <c r="C17" s="146" t="s">
        <v>165</v>
      </c>
      <c r="D17" s="147">
        <v>160000</v>
      </c>
      <c r="E17" s="148" t="s">
        <v>98</v>
      </c>
      <c r="F17" s="183" t="s">
        <v>96</v>
      </c>
      <c r="G17" s="143"/>
    </row>
    <row r="18" spans="2:7" s="134" customFormat="1" ht="20.25" customHeight="1">
      <c r="B18" s="143">
        <v>12</v>
      </c>
      <c r="C18" s="146" t="s">
        <v>100</v>
      </c>
      <c r="D18" s="147">
        <v>320000</v>
      </c>
      <c r="E18" s="148" t="s">
        <v>101</v>
      </c>
      <c r="F18" s="183" t="s">
        <v>96</v>
      </c>
      <c r="G18" s="143"/>
    </row>
    <row r="19" spans="2:7" s="134" customFormat="1" ht="27.75" customHeight="1">
      <c r="B19" s="133"/>
      <c r="C19" s="149"/>
      <c r="D19" s="150"/>
      <c r="E19" s="151"/>
      <c r="F19" s="133"/>
      <c r="G19" s="190"/>
    </row>
    <row r="20" spans="2:7" s="136" customFormat="1" ht="21" customHeight="1">
      <c r="B20" s="137" t="s">
        <v>289</v>
      </c>
      <c r="C20" s="152"/>
      <c r="D20" s="153">
        <f>SUM(D88:D92)</f>
        <v>3016400</v>
      </c>
      <c r="E20" s="152"/>
      <c r="F20" s="184"/>
      <c r="G20" s="152"/>
    </row>
    <row r="21" spans="2:7">
      <c r="B21" s="139" t="s">
        <v>224</v>
      </c>
      <c r="C21" s="154" t="s">
        <v>3</v>
      </c>
      <c r="D21" s="155"/>
      <c r="E21" s="154" t="s">
        <v>5</v>
      </c>
      <c r="F21" s="185" t="s">
        <v>6</v>
      </c>
      <c r="G21" s="139"/>
    </row>
    <row r="22" spans="2:7" ht="23.25" customHeight="1">
      <c r="B22" s="143">
        <v>1</v>
      </c>
      <c r="C22" s="99" t="s">
        <v>120</v>
      </c>
      <c r="D22" s="147">
        <v>432800</v>
      </c>
      <c r="E22" s="156" t="s">
        <v>121</v>
      </c>
      <c r="F22" s="186" t="s">
        <v>195</v>
      </c>
      <c r="G22" s="157"/>
    </row>
    <row r="23" spans="2:7" ht="23.25" customHeight="1">
      <c r="B23" s="143">
        <v>2</v>
      </c>
      <c r="C23" s="99" t="s">
        <v>137</v>
      </c>
      <c r="D23" s="147">
        <v>1054200</v>
      </c>
      <c r="E23" s="99" t="s">
        <v>138</v>
      </c>
      <c r="F23" s="186" t="s">
        <v>195</v>
      </c>
      <c r="G23" s="157"/>
    </row>
    <row r="24" spans="2:7" ht="43.5" customHeight="1">
      <c r="B24" s="143">
        <v>3</v>
      </c>
      <c r="C24" s="99" t="s">
        <v>140</v>
      </c>
      <c r="D24" s="147">
        <v>930600</v>
      </c>
      <c r="E24" s="99" t="s">
        <v>141</v>
      </c>
      <c r="F24" s="186" t="s">
        <v>195</v>
      </c>
      <c r="G24" s="157"/>
    </row>
    <row r="25" spans="2:7" ht="24" customHeight="1">
      <c r="B25" s="143">
        <v>4</v>
      </c>
      <c r="C25" s="99" t="s">
        <v>135</v>
      </c>
      <c r="D25" s="147">
        <v>698700</v>
      </c>
      <c r="E25" s="99" t="s">
        <v>136</v>
      </c>
      <c r="F25" s="186" t="s">
        <v>195</v>
      </c>
      <c r="G25" s="157"/>
    </row>
    <row r="26" spans="2:7" ht="43.5" customHeight="1">
      <c r="B26" s="143">
        <v>5</v>
      </c>
      <c r="C26" s="99" t="s">
        <v>223</v>
      </c>
      <c r="D26" s="147">
        <v>879600</v>
      </c>
      <c r="E26" s="99" t="s">
        <v>144</v>
      </c>
      <c r="F26" s="186" t="s">
        <v>195</v>
      </c>
      <c r="G26" s="157"/>
    </row>
    <row r="27" spans="2:7" ht="45" customHeight="1">
      <c r="B27" s="143">
        <v>6</v>
      </c>
      <c r="C27" s="99" t="s">
        <v>178</v>
      </c>
      <c r="D27" s="147">
        <v>794100</v>
      </c>
      <c r="E27" s="99" t="s">
        <v>145</v>
      </c>
      <c r="F27" s="186" t="s">
        <v>195</v>
      </c>
      <c r="G27" s="157"/>
    </row>
    <row r="28" spans="2:7" ht="21" customHeight="1">
      <c r="B28" s="143">
        <v>7</v>
      </c>
      <c r="C28" s="99" t="s">
        <v>235</v>
      </c>
      <c r="D28" s="147">
        <v>223900</v>
      </c>
      <c r="E28" s="99" t="s">
        <v>148</v>
      </c>
      <c r="F28" s="186" t="s">
        <v>195</v>
      </c>
      <c r="G28" s="157"/>
    </row>
    <row r="29" spans="2:7" ht="21" customHeight="1">
      <c r="B29" s="143">
        <v>8</v>
      </c>
      <c r="C29" s="158" t="s">
        <v>234</v>
      </c>
      <c r="D29" s="159">
        <v>1054900</v>
      </c>
      <c r="E29" s="160" t="s">
        <v>182</v>
      </c>
      <c r="F29" s="186" t="s">
        <v>195</v>
      </c>
      <c r="G29" s="157"/>
    </row>
    <row r="30" spans="2:7" ht="23.25" customHeight="1">
      <c r="B30" s="143">
        <v>9</v>
      </c>
      <c r="C30" s="99" t="s">
        <v>155</v>
      </c>
      <c r="D30" s="147">
        <v>1059000</v>
      </c>
      <c r="E30" s="99" t="s">
        <v>156</v>
      </c>
      <c r="F30" s="186" t="s">
        <v>195</v>
      </c>
      <c r="G30" s="157"/>
    </row>
    <row r="31" spans="2:7" ht="42" customHeight="1">
      <c r="B31" s="143">
        <v>10</v>
      </c>
      <c r="C31" s="99" t="s">
        <v>233</v>
      </c>
      <c r="D31" s="147">
        <v>397000</v>
      </c>
      <c r="E31" s="99" t="s">
        <v>134</v>
      </c>
      <c r="F31" s="186" t="s">
        <v>195</v>
      </c>
      <c r="G31" s="157"/>
    </row>
    <row r="32" spans="2:7" ht="23.25" customHeight="1">
      <c r="B32" s="143">
        <v>11</v>
      </c>
      <c r="C32" s="99" t="s">
        <v>232</v>
      </c>
      <c r="D32" s="145">
        <v>1108600</v>
      </c>
      <c r="E32" s="99" t="s">
        <v>231</v>
      </c>
      <c r="F32" s="186" t="s">
        <v>195</v>
      </c>
      <c r="G32" s="157"/>
    </row>
    <row r="33" spans="2:7" s="134" customFormat="1" ht="23.25" customHeight="1">
      <c r="B33" s="143">
        <v>12</v>
      </c>
      <c r="C33" s="99" t="s">
        <v>35</v>
      </c>
      <c r="D33" s="161">
        <v>196500</v>
      </c>
      <c r="E33" s="148" t="s">
        <v>36</v>
      </c>
      <c r="F33" s="183" t="s">
        <v>230</v>
      </c>
      <c r="G33" s="143"/>
    </row>
    <row r="34" spans="2:7" s="134" customFormat="1" ht="21" customHeight="1">
      <c r="B34" s="143">
        <v>13</v>
      </c>
      <c r="C34" s="99" t="s">
        <v>39</v>
      </c>
      <c r="D34" s="161">
        <v>391600</v>
      </c>
      <c r="E34" s="148" t="s">
        <v>40</v>
      </c>
      <c r="F34" s="183" t="s">
        <v>230</v>
      </c>
      <c r="G34" s="143"/>
    </row>
    <row r="35" spans="2:7" s="134" customFormat="1" ht="41.25" customHeight="1">
      <c r="B35" s="143">
        <v>14</v>
      </c>
      <c r="C35" s="99" t="s">
        <v>42</v>
      </c>
      <c r="D35" s="161">
        <v>266300</v>
      </c>
      <c r="E35" s="162" t="s">
        <v>43</v>
      </c>
      <c r="F35" s="183" t="s">
        <v>230</v>
      </c>
      <c r="G35" s="143"/>
    </row>
    <row r="36" spans="2:7" s="134" customFormat="1" ht="23.25" customHeight="1">
      <c r="B36" s="143">
        <v>15</v>
      </c>
      <c r="C36" s="99" t="s">
        <v>85</v>
      </c>
      <c r="D36" s="147">
        <v>160000</v>
      </c>
      <c r="E36" s="148" t="s">
        <v>86</v>
      </c>
      <c r="F36" s="143" t="s">
        <v>230</v>
      </c>
      <c r="G36" s="143"/>
    </row>
    <row r="37" spans="2:7" ht="15" customHeight="1">
      <c r="C37" s="149"/>
      <c r="D37" s="163"/>
      <c r="E37" s="163"/>
      <c r="F37" s="133"/>
      <c r="G37" s="133"/>
    </row>
    <row r="38" spans="2:7" s="136" customFormat="1" ht="21" customHeight="1">
      <c r="B38" s="137" t="s">
        <v>228</v>
      </c>
      <c r="C38" s="152"/>
      <c r="D38" s="153">
        <f>SUM(D45:D113)</f>
        <v>48665600</v>
      </c>
      <c r="E38" s="152"/>
      <c r="F38" s="152"/>
      <c r="G38" s="152"/>
    </row>
    <row r="39" spans="2:7">
      <c r="B39" s="139" t="s">
        <v>224</v>
      </c>
      <c r="C39" s="154" t="s">
        <v>3</v>
      </c>
      <c r="D39" s="155"/>
      <c r="E39" s="154" t="s">
        <v>5</v>
      </c>
      <c r="F39" s="185" t="s">
        <v>6</v>
      </c>
      <c r="G39" s="139"/>
    </row>
    <row r="40" spans="2:7" s="134" customFormat="1" ht="23.25" customHeight="1">
      <c r="B40" s="143">
        <v>1</v>
      </c>
      <c r="C40" s="99" t="s">
        <v>68</v>
      </c>
      <c r="D40" s="145">
        <v>100000</v>
      </c>
      <c r="E40" s="156" t="s">
        <v>69</v>
      </c>
      <c r="F40" s="183" t="s">
        <v>66</v>
      </c>
      <c r="G40" s="143"/>
    </row>
    <row r="41" spans="2:7" s="134" customFormat="1" ht="21.75" customHeight="1">
      <c r="B41" s="143">
        <v>2</v>
      </c>
      <c r="C41" s="99" t="s">
        <v>71</v>
      </c>
      <c r="D41" s="145">
        <v>611800</v>
      </c>
      <c r="E41" s="156" t="s">
        <v>206</v>
      </c>
      <c r="F41" s="183" t="s">
        <v>66</v>
      </c>
      <c r="G41" s="143"/>
    </row>
    <row r="42" spans="2:7" s="134" customFormat="1" ht="23.25" customHeight="1">
      <c r="B42" s="143">
        <v>3</v>
      </c>
      <c r="C42" s="99" t="s">
        <v>79</v>
      </c>
      <c r="D42" s="147">
        <v>300000</v>
      </c>
      <c r="E42" s="156" t="s">
        <v>80</v>
      </c>
      <c r="F42" s="183" t="s">
        <v>66</v>
      </c>
      <c r="G42" s="143"/>
    </row>
    <row r="43" spans="2:7" s="134" customFormat="1" ht="22.5" customHeight="1">
      <c r="B43" s="143">
        <v>4</v>
      </c>
      <c r="C43" s="99" t="s">
        <v>82</v>
      </c>
      <c r="D43" s="145">
        <v>606800</v>
      </c>
      <c r="E43" s="156" t="s">
        <v>72</v>
      </c>
      <c r="F43" s="183" t="s">
        <v>66</v>
      </c>
      <c r="G43" s="143"/>
    </row>
    <row r="44" spans="2:7" s="134" customFormat="1" ht="23.25" customHeight="1">
      <c r="B44" s="143">
        <v>5</v>
      </c>
      <c r="C44" s="99" t="s">
        <v>220</v>
      </c>
      <c r="D44" s="145">
        <v>850800</v>
      </c>
      <c r="E44" s="156" t="s">
        <v>72</v>
      </c>
      <c r="F44" s="183" t="s">
        <v>66</v>
      </c>
      <c r="G44" s="143"/>
    </row>
    <row r="45" spans="2:7" ht="22.5" customHeight="1">
      <c r="B45" s="143">
        <v>6</v>
      </c>
      <c r="C45" s="99" t="s">
        <v>161</v>
      </c>
      <c r="D45" s="145">
        <v>473600</v>
      </c>
      <c r="E45" s="145" t="s">
        <v>72</v>
      </c>
      <c r="F45" s="183" t="s">
        <v>66</v>
      </c>
      <c r="G45" s="143"/>
    </row>
    <row r="46" spans="2:7" ht="22.5" customHeight="1">
      <c r="B46" s="143">
        <v>7</v>
      </c>
      <c r="C46" s="99" t="s">
        <v>150</v>
      </c>
      <c r="D46" s="145">
        <v>2029400</v>
      </c>
      <c r="E46" s="134" t="s">
        <v>205</v>
      </c>
      <c r="F46" s="183" t="s">
        <v>66</v>
      </c>
      <c r="G46" s="143"/>
    </row>
    <row r="47" spans="2:7" ht="23.25" customHeight="1">
      <c r="B47" s="143">
        <v>8</v>
      </c>
      <c r="C47" s="99" t="s">
        <v>151</v>
      </c>
      <c r="D47" s="145">
        <v>1885800</v>
      </c>
      <c r="E47" s="145" t="s">
        <v>152</v>
      </c>
      <c r="F47" s="183" t="s">
        <v>66</v>
      </c>
      <c r="G47" s="143"/>
    </row>
    <row r="48" spans="2:7" s="134" customFormat="1" ht="20.25" customHeight="1">
      <c r="B48" s="133"/>
      <c r="C48" s="164"/>
      <c r="D48" s="150"/>
      <c r="E48" s="151"/>
      <c r="F48" s="133"/>
      <c r="G48" s="189"/>
    </row>
    <row r="49" spans="2:12" s="136" customFormat="1" ht="21" customHeight="1">
      <c r="B49" s="137" t="s">
        <v>288</v>
      </c>
      <c r="C49" s="152"/>
      <c r="D49" s="153">
        <f>SUM(D52:D119)</f>
        <v>21858400</v>
      </c>
      <c r="E49" s="152"/>
      <c r="F49" s="184"/>
      <c r="G49" s="152"/>
    </row>
    <row r="50" spans="2:12">
      <c r="B50" s="139" t="s">
        <v>224</v>
      </c>
      <c r="C50" s="154" t="s">
        <v>3</v>
      </c>
      <c r="D50" s="155"/>
      <c r="E50" s="154" t="s">
        <v>5</v>
      </c>
      <c r="F50" s="185" t="s">
        <v>6</v>
      </c>
      <c r="G50" s="139"/>
    </row>
    <row r="51" spans="2:12" s="134" customFormat="1" ht="22.5" customHeight="1">
      <c r="B51" s="143">
        <v>1</v>
      </c>
      <c r="C51" s="146" t="s">
        <v>13</v>
      </c>
      <c r="D51" s="145">
        <v>560000</v>
      </c>
      <c r="E51" s="156" t="s">
        <v>14</v>
      </c>
      <c r="F51" s="183" t="s">
        <v>15</v>
      </c>
      <c r="G51" s="143"/>
    </row>
    <row r="52" spans="2:12" s="134" customFormat="1" ht="41.25" customHeight="1">
      <c r="B52" s="143">
        <v>2</v>
      </c>
      <c r="C52" s="146" t="s">
        <v>251</v>
      </c>
      <c r="D52" s="145">
        <v>488200</v>
      </c>
      <c r="E52" s="101" t="s">
        <v>30</v>
      </c>
      <c r="F52" s="183" t="s">
        <v>15</v>
      </c>
      <c r="G52" s="143"/>
      <c r="L52" s="165"/>
    </row>
    <row r="53" spans="2:12" s="134" customFormat="1" ht="45" customHeight="1">
      <c r="B53" s="143">
        <v>3</v>
      </c>
      <c r="C53" s="166" t="s">
        <v>32</v>
      </c>
      <c r="D53" s="145">
        <v>236700</v>
      </c>
      <c r="E53" s="148" t="s">
        <v>33</v>
      </c>
      <c r="F53" s="183" t="s">
        <v>15</v>
      </c>
      <c r="G53" s="143"/>
    </row>
    <row r="54" spans="2:12" s="169" customFormat="1" ht="62.25" customHeight="1">
      <c r="B54" s="143">
        <v>4</v>
      </c>
      <c r="C54" s="167" t="s">
        <v>179</v>
      </c>
      <c r="D54" s="159">
        <v>375000</v>
      </c>
      <c r="E54" s="159" t="s">
        <v>180</v>
      </c>
      <c r="F54" s="187" t="s">
        <v>15</v>
      </c>
      <c r="G54" s="168"/>
    </row>
    <row r="55" spans="2:12">
      <c r="B55" s="139" t="s">
        <v>224</v>
      </c>
      <c r="C55" s="154" t="s">
        <v>3</v>
      </c>
      <c r="D55" s="155"/>
      <c r="E55" s="154" t="s">
        <v>5</v>
      </c>
      <c r="F55" s="185" t="s">
        <v>6</v>
      </c>
      <c r="G55" s="139"/>
    </row>
    <row r="56" spans="2:12" s="134" customFormat="1" ht="43.5" customHeight="1">
      <c r="B56" s="143">
        <v>5</v>
      </c>
      <c r="C56" s="146" t="s">
        <v>53</v>
      </c>
      <c r="D56" s="145">
        <v>600000</v>
      </c>
      <c r="E56" s="156" t="s">
        <v>54</v>
      </c>
      <c r="F56" s="183" t="s">
        <v>15</v>
      </c>
      <c r="G56" s="143"/>
    </row>
    <row r="57" spans="2:12" s="134" customFormat="1" ht="43.5" customHeight="1">
      <c r="B57" s="143">
        <v>6</v>
      </c>
      <c r="C57" s="146" t="s">
        <v>76</v>
      </c>
      <c r="D57" s="145">
        <v>600000</v>
      </c>
      <c r="E57" s="156" t="s">
        <v>77</v>
      </c>
      <c r="F57" s="183" t="s">
        <v>15</v>
      </c>
      <c r="G57" s="143"/>
    </row>
    <row r="58" spans="2:12" s="134" customFormat="1" ht="21.75" customHeight="1">
      <c r="B58" s="143">
        <v>7</v>
      </c>
      <c r="C58" s="146" t="s">
        <v>173</v>
      </c>
      <c r="D58" s="145">
        <v>200000</v>
      </c>
      <c r="E58" s="156" t="s">
        <v>174</v>
      </c>
      <c r="F58" s="183" t="s">
        <v>15</v>
      </c>
      <c r="G58" s="143"/>
    </row>
    <row r="59" spans="2:12" s="134" customFormat="1" ht="42" customHeight="1">
      <c r="B59" s="143">
        <v>8</v>
      </c>
      <c r="C59" s="146" t="s">
        <v>88</v>
      </c>
      <c r="D59" s="147">
        <v>283000</v>
      </c>
      <c r="E59" s="156" t="s">
        <v>89</v>
      </c>
      <c r="F59" s="183" t="s">
        <v>15</v>
      </c>
      <c r="G59" s="143"/>
    </row>
    <row r="60" spans="2:12" s="134" customFormat="1" ht="23.25" customHeight="1">
      <c r="B60" s="143">
        <v>9</v>
      </c>
      <c r="C60" s="146" t="s">
        <v>91</v>
      </c>
      <c r="D60" s="145">
        <v>550000</v>
      </c>
      <c r="E60" s="148" t="s">
        <v>92</v>
      </c>
      <c r="F60" s="183" t="s">
        <v>15</v>
      </c>
      <c r="G60" s="143"/>
    </row>
    <row r="61" spans="2:12" ht="21" customHeight="1">
      <c r="B61" s="143">
        <v>10</v>
      </c>
      <c r="C61" s="170" t="s">
        <v>158</v>
      </c>
      <c r="D61" s="147">
        <v>954300</v>
      </c>
      <c r="E61" s="171" t="s">
        <v>226</v>
      </c>
      <c r="F61" s="183" t="s">
        <v>15</v>
      </c>
      <c r="G61" s="143"/>
    </row>
    <row r="62" spans="2:12" s="134" customFormat="1" ht="47.25" customHeight="1">
      <c r="B62" s="143">
        <v>11</v>
      </c>
      <c r="C62" s="99" t="s">
        <v>17</v>
      </c>
      <c r="D62" s="172">
        <v>212300</v>
      </c>
      <c r="E62" s="146" t="s">
        <v>292</v>
      </c>
      <c r="F62" s="186" t="s">
        <v>236</v>
      </c>
      <c r="G62" s="157"/>
    </row>
    <row r="63" spans="2:12" s="134" customFormat="1" ht="46.5" customHeight="1">
      <c r="B63" s="143">
        <v>12</v>
      </c>
      <c r="C63" s="99" t="s">
        <v>20</v>
      </c>
      <c r="D63" s="174">
        <v>1023900</v>
      </c>
      <c r="E63" s="146" t="s">
        <v>21</v>
      </c>
      <c r="F63" s="186" t="s">
        <v>236</v>
      </c>
      <c r="G63" s="157"/>
    </row>
    <row r="64" spans="2:12" s="134" customFormat="1" ht="24.75" customHeight="1">
      <c r="B64" s="143">
        <v>13</v>
      </c>
      <c r="C64" s="99" t="s">
        <v>23</v>
      </c>
      <c r="D64" s="174">
        <v>964800</v>
      </c>
      <c r="E64" s="99" t="s">
        <v>238</v>
      </c>
      <c r="F64" s="186" t="s">
        <v>236</v>
      </c>
      <c r="G64" s="157"/>
    </row>
    <row r="65" spans="2:7" s="134" customFormat="1" ht="46.5" customHeight="1">
      <c r="B65" s="143">
        <v>14</v>
      </c>
      <c r="C65" s="99" t="s">
        <v>45</v>
      </c>
      <c r="D65" s="175">
        <v>236700</v>
      </c>
      <c r="E65" s="146" t="s">
        <v>237</v>
      </c>
      <c r="F65" s="186" t="s">
        <v>236</v>
      </c>
      <c r="G65" s="157"/>
    </row>
    <row r="66" spans="2:7" s="134" customFormat="1" ht="43.5" customHeight="1">
      <c r="B66" s="143">
        <v>15</v>
      </c>
      <c r="C66" s="99" t="s">
        <v>48</v>
      </c>
      <c r="D66" s="174">
        <v>364700</v>
      </c>
      <c r="E66" s="146" t="s">
        <v>239</v>
      </c>
      <c r="F66" s="186" t="s">
        <v>236</v>
      </c>
      <c r="G66" s="157"/>
    </row>
    <row r="67" spans="2:7" s="134" customFormat="1" ht="54" customHeight="1">
      <c r="B67" s="143">
        <v>16</v>
      </c>
      <c r="C67" s="99" t="s">
        <v>103</v>
      </c>
      <c r="D67" s="174">
        <v>300000</v>
      </c>
      <c r="E67" s="146" t="s">
        <v>177</v>
      </c>
      <c r="F67" s="186" t="s">
        <v>236</v>
      </c>
      <c r="G67" s="157"/>
    </row>
    <row r="68" spans="2:7" s="134" customFormat="1" ht="7.5" customHeight="1">
      <c r="B68" s="133"/>
      <c r="C68" s="149"/>
      <c r="D68" s="176"/>
      <c r="E68" s="164"/>
      <c r="F68" s="173"/>
      <c r="G68" s="192"/>
    </row>
    <row r="69" spans="2:7" s="134" customFormat="1" ht="9" customHeight="1">
      <c r="B69" s="133"/>
      <c r="C69" s="149"/>
      <c r="D69" s="176"/>
      <c r="E69" s="164"/>
      <c r="F69" s="177"/>
      <c r="G69" s="193"/>
    </row>
    <row r="70" spans="2:7" s="136" customFormat="1">
      <c r="B70" s="137" t="s">
        <v>287</v>
      </c>
      <c r="C70" s="138"/>
      <c r="D70" s="138"/>
      <c r="E70" s="138"/>
      <c r="F70" s="181"/>
      <c r="G70" s="138"/>
    </row>
    <row r="71" spans="2:7">
      <c r="B71" s="139" t="s">
        <v>211</v>
      </c>
      <c r="C71" s="154" t="s">
        <v>3</v>
      </c>
      <c r="D71" s="155"/>
      <c r="E71" s="154" t="s">
        <v>5</v>
      </c>
      <c r="F71" s="185" t="s">
        <v>6</v>
      </c>
      <c r="G71" s="139"/>
    </row>
    <row r="72" spans="2:7" s="134" customFormat="1" ht="24" customHeight="1">
      <c r="B72" s="143">
        <v>1</v>
      </c>
      <c r="C72" s="99" t="s">
        <v>124</v>
      </c>
      <c r="D72" s="145">
        <v>365000</v>
      </c>
      <c r="E72" s="156" t="s">
        <v>125</v>
      </c>
      <c r="F72" s="183" t="s">
        <v>196</v>
      </c>
      <c r="G72" s="143"/>
    </row>
    <row r="73" spans="2:7" s="134" customFormat="1" ht="21.75" customHeight="1">
      <c r="B73" s="143">
        <v>2</v>
      </c>
      <c r="C73" s="99" t="s">
        <v>127</v>
      </c>
      <c r="D73" s="145">
        <v>650000</v>
      </c>
      <c r="E73" s="156" t="s">
        <v>125</v>
      </c>
      <c r="F73" s="183" t="s">
        <v>196</v>
      </c>
      <c r="G73" s="143"/>
    </row>
    <row r="74" spans="2:7" s="134" customFormat="1" ht="24.75" customHeight="1">
      <c r="B74" s="143">
        <v>3</v>
      </c>
      <c r="C74" s="99" t="s">
        <v>175</v>
      </c>
      <c r="D74" s="145">
        <v>300000</v>
      </c>
      <c r="E74" s="145" t="s">
        <v>293</v>
      </c>
      <c r="F74" s="183" t="s">
        <v>196</v>
      </c>
      <c r="G74" s="143"/>
    </row>
    <row r="75" spans="2:7" s="169" customFormat="1" ht="22.5" customHeight="1">
      <c r="B75" s="143">
        <v>4</v>
      </c>
      <c r="C75" s="158" t="s">
        <v>192</v>
      </c>
      <c r="D75" s="178">
        <v>250000</v>
      </c>
      <c r="E75" s="156" t="s">
        <v>27</v>
      </c>
      <c r="F75" s="183" t="s">
        <v>196</v>
      </c>
      <c r="G75" s="143"/>
    </row>
    <row r="76" spans="2:7" s="134" customFormat="1" ht="25.5" customHeight="1">
      <c r="B76" s="143">
        <v>5</v>
      </c>
      <c r="C76" s="99" t="s">
        <v>26</v>
      </c>
      <c r="D76" s="145">
        <v>587000</v>
      </c>
      <c r="E76" s="156" t="s">
        <v>27</v>
      </c>
      <c r="F76" s="183" t="s">
        <v>196</v>
      </c>
      <c r="G76" s="143"/>
    </row>
    <row r="77" spans="2:7" s="134" customFormat="1" ht="45" customHeight="1">
      <c r="B77" s="143">
        <v>6</v>
      </c>
      <c r="C77" s="99" t="s">
        <v>170</v>
      </c>
      <c r="D77" s="145">
        <v>652700</v>
      </c>
      <c r="E77" s="156" t="s">
        <v>171</v>
      </c>
      <c r="F77" s="183" t="s">
        <v>28</v>
      </c>
      <c r="G77" s="143"/>
    </row>
    <row r="78" spans="2:7" s="134" customFormat="1" ht="23.25" customHeight="1">
      <c r="B78" s="143">
        <v>7</v>
      </c>
      <c r="C78" s="179" t="s">
        <v>188</v>
      </c>
      <c r="D78" s="145">
        <v>1603000</v>
      </c>
      <c r="E78" s="156" t="s">
        <v>189</v>
      </c>
      <c r="F78" s="183" t="s">
        <v>28</v>
      </c>
      <c r="G78" s="143"/>
    </row>
    <row r="79" spans="2:7" s="134" customFormat="1" ht="21.75" customHeight="1">
      <c r="B79" s="143">
        <v>8</v>
      </c>
      <c r="C79" s="99" t="s">
        <v>129</v>
      </c>
      <c r="D79" s="145">
        <v>1611100</v>
      </c>
      <c r="E79" s="156" t="s">
        <v>130</v>
      </c>
      <c r="F79" s="183" t="s">
        <v>28</v>
      </c>
      <c r="G79" s="143"/>
    </row>
    <row r="80" spans="2:7" s="134" customFormat="1" ht="6" customHeight="1">
      <c r="B80" s="133"/>
      <c r="C80" s="149"/>
      <c r="D80" s="176"/>
      <c r="E80" s="164"/>
      <c r="F80" s="177"/>
      <c r="G80" s="191"/>
    </row>
    <row r="81" spans="2:7" s="136" customFormat="1">
      <c r="B81" s="137" t="s">
        <v>285</v>
      </c>
      <c r="C81" s="138"/>
      <c r="D81" s="138"/>
      <c r="E81" s="138"/>
      <c r="F81" s="181"/>
      <c r="G81" s="138"/>
    </row>
    <row r="82" spans="2:7" s="134" customFormat="1">
      <c r="B82" s="139" t="s">
        <v>211</v>
      </c>
      <c r="C82" s="140" t="s">
        <v>3</v>
      </c>
      <c r="D82" s="141"/>
      <c r="E82" s="142" t="s">
        <v>5</v>
      </c>
      <c r="F82" s="182" t="s">
        <v>6</v>
      </c>
      <c r="G82" s="188"/>
    </row>
    <row r="83" spans="2:7" s="134" customFormat="1" ht="43.5" customHeight="1">
      <c r="B83" s="143">
        <v>1</v>
      </c>
      <c r="C83" s="99" t="s">
        <v>186</v>
      </c>
      <c r="D83" s="145">
        <v>530000</v>
      </c>
      <c r="E83" s="156" t="s">
        <v>187</v>
      </c>
      <c r="F83" s="183" t="s">
        <v>122</v>
      </c>
      <c r="G83" s="143"/>
    </row>
    <row r="84" spans="2:7" ht="21.75" customHeight="1">
      <c r="B84" s="143">
        <v>2</v>
      </c>
      <c r="C84" s="180" t="s">
        <v>208</v>
      </c>
      <c r="D84" s="147">
        <v>1229700</v>
      </c>
      <c r="E84" s="156" t="s">
        <v>209</v>
      </c>
      <c r="F84" s="186" t="s">
        <v>210</v>
      </c>
      <c r="G84" s="157"/>
    </row>
    <row r="85" spans="2:7" ht="20.25" customHeight="1">
      <c r="B85" s="143">
        <v>3</v>
      </c>
      <c r="C85" s="99" t="s">
        <v>166</v>
      </c>
      <c r="D85" s="147">
        <v>3673900</v>
      </c>
      <c r="E85" s="156" t="s">
        <v>167</v>
      </c>
      <c r="F85" s="186" t="s">
        <v>168</v>
      </c>
      <c r="G85" s="157"/>
    </row>
    <row r="86" spans="2:7" s="136" customFormat="1">
      <c r="B86" s="137" t="s">
        <v>286</v>
      </c>
      <c r="C86" s="138"/>
      <c r="D86" s="138"/>
      <c r="E86" s="138"/>
      <c r="F86" s="181"/>
      <c r="G86" s="138"/>
    </row>
    <row r="87" spans="2:7" s="134" customFormat="1">
      <c r="B87" s="139" t="s">
        <v>211</v>
      </c>
      <c r="C87" s="140" t="s">
        <v>3</v>
      </c>
      <c r="D87" s="141"/>
      <c r="E87" s="142" t="s">
        <v>5</v>
      </c>
      <c r="F87" s="182" t="s">
        <v>6</v>
      </c>
      <c r="G87" s="188"/>
    </row>
    <row r="88" spans="2:7" s="134" customFormat="1">
      <c r="B88" s="143">
        <v>1</v>
      </c>
      <c r="C88" s="99" t="s">
        <v>9</v>
      </c>
      <c r="D88" s="145">
        <v>1000000</v>
      </c>
      <c r="E88" s="156" t="s">
        <v>10</v>
      </c>
      <c r="F88" s="183" t="s">
        <v>11</v>
      </c>
      <c r="G88" s="143"/>
    </row>
    <row r="89" spans="2:7" s="134" customFormat="1" ht="20.25" customHeight="1">
      <c r="B89" s="143">
        <v>2</v>
      </c>
      <c r="C89" s="144" t="s">
        <v>51</v>
      </c>
      <c r="D89" s="145">
        <v>1225600</v>
      </c>
      <c r="E89" s="145" t="s">
        <v>10</v>
      </c>
      <c r="F89" s="183" t="s">
        <v>11</v>
      </c>
      <c r="G89" s="143"/>
    </row>
    <row r="90" spans="2:7" s="134" customFormat="1">
      <c r="B90" s="143">
        <v>3</v>
      </c>
      <c r="C90" s="158" t="s">
        <v>183</v>
      </c>
      <c r="D90" s="159">
        <v>790800</v>
      </c>
      <c r="E90" s="159" t="s">
        <v>10</v>
      </c>
      <c r="F90" s="187" t="s">
        <v>11</v>
      </c>
      <c r="G90" s="168"/>
    </row>
  </sheetData>
  <mergeCells count="2">
    <mergeCell ref="B2:G2"/>
    <mergeCell ref="B3:G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K56"/>
  <sheetViews>
    <sheetView workbookViewId="0">
      <selection activeCell="S10" sqref="S10"/>
    </sheetView>
  </sheetViews>
  <sheetFormatPr defaultColWidth="8.85546875" defaultRowHeight="24"/>
  <cols>
    <col min="1" max="1" width="1.7109375" style="23" customWidth="1"/>
    <col min="2" max="2" width="3.42578125" style="23" customWidth="1"/>
    <col min="3" max="3" width="6.7109375" style="23" customWidth="1"/>
    <col min="4" max="4" width="4.7109375" style="23" customWidth="1"/>
    <col min="5" max="8" width="8.85546875" style="23"/>
    <col min="9" max="9" width="15.28515625" style="23" customWidth="1"/>
    <col min="10" max="10" width="11.140625" style="23" customWidth="1"/>
    <col min="11" max="11" width="4.85546875" style="23" customWidth="1"/>
    <col min="12" max="16384" width="8.85546875" style="23"/>
  </cols>
  <sheetData>
    <row r="2" spans="1:11">
      <c r="A2" s="752" t="s">
        <v>252</v>
      </c>
      <c r="B2" s="752"/>
      <c r="C2" s="752"/>
      <c r="D2" s="752"/>
      <c r="E2" s="752"/>
      <c r="F2" s="752"/>
      <c r="G2" s="752"/>
      <c r="H2" s="752"/>
      <c r="I2" s="752"/>
      <c r="J2" s="752"/>
      <c r="K2" s="752"/>
    </row>
    <row r="3" spans="1:11">
      <c r="A3" s="752" t="s">
        <v>225</v>
      </c>
      <c r="B3" s="752"/>
      <c r="C3" s="752"/>
      <c r="D3" s="752"/>
      <c r="E3" s="752"/>
      <c r="F3" s="752"/>
      <c r="G3" s="752"/>
      <c r="H3" s="752"/>
      <c r="I3" s="752"/>
      <c r="J3" s="752"/>
      <c r="K3" s="752"/>
    </row>
    <row r="4" spans="1:11" ht="9" customHeight="1"/>
    <row r="5" spans="1:11" s="24" customFormat="1" ht="85.5" customHeight="1">
      <c r="B5" s="753" t="s">
        <v>295</v>
      </c>
      <c r="C5" s="753"/>
      <c r="D5" s="753"/>
      <c r="E5" s="753"/>
      <c r="F5" s="753"/>
      <c r="G5" s="753"/>
      <c r="H5" s="753"/>
      <c r="I5" s="753"/>
      <c r="J5" s="753"/>
      <c r="K5" s="753"/>
    </row>
    <row r="6" spans="1:11" s="24" customFormat="1">
      <c r="B6" s="24" t="s">
        <v>253</v>
      </c>
    </row>
    <row r="7" spans="1:11">
      <c r="B7" s="125">
        <v>1</v>
      </c>
      <c r="C7" s="23" t="s">
        <v>254</v>
      </c>
    </row>
    <row r="8" spans="1:11">
      <c r="B8" s="125">
        <v>2</v>
      </c>
      <c r="C8" s="23" t="s">
        <v>254</v>
      </c>
    </row>
    <row r="9" spans="1:11">
      <c r="B9" s="125">
        <v>3</v>
      </c>
      <c r="C9" s="23" t="s">
        <v>254</v>
      </c>
    </row>
    <row r="10" spans="1:11" ht="12" customHeight="1">
      <c r="C10" s="125"/>
    </row>
    <row r="11" spans="1:11" s="24" customFormat="1">
      <c r="B11" s="24" t="s">
        <v>255</v>
      </c>
    </row>
    <row r="12" spans="1:11" s="24" customFormat="1">
      <c r="B12" s="126">
        <v>1</v>
      </c>
      <c r="C12" s="24" t="s">
        <v>256</v>
      </c>
    </row>
    <row r="13" spans="1:11">
      <c r="C13" s="23" t="s">
        <v>257</v>
      </c>
    </row>
    <row r="14" spans="1:11">
      <c r="C14" s="23" t="s">
        <v>282</v>
      </c>
    </row>
    <row r="15" spans="1:11">
      <c r="C15" s="23" t="s">
        <v>258</v>
      </c>
    </row>
    <row r="16" spans="1:11" ht="41.25" customHeight="1">
      <c r="B16" s="745" t="s">
        <v>259</v>
      </c>
      <c r="C16" s="746"/>
      <c r="D16" s="746"/>
      <c r="E16" s="746"/>
      <c r="F16" s="746"/>
      <c r="G16" s="746"/>
      <c r="H16" s="746"/>
      <c r="I16" s="747"/>
      <c r="J16" s="748" t="s">
        <v>260</v>
      </c>
      <c r="K16" s="748"/>
    </row>
    <row r="17" spans="2:11">
      <c r="B17" s="127">
        <v>1</v>
      </c>
      <c r="C17" s="749"/>
      <c r="D17" s="750"/>
      <c r="E17" s="750"/>
      <c r="F17" s="750"/>
      <c r="G17" s="750"/>
      <c r="H17" s="750"/>
      <c r="I17" s="751"/>
      <c r="J17" s="741"/>
      <c r="K17" s="743"/>
    </row>
    <row r="18" spans="2:11">
      <c r="B18" s="127">
        <v>2</v>
      </c>
      <c r="C18" s="749"/>
      <c r="D18" s="750"/>
      <c r="E18" s="750"/>
      <c r="F18" s="750"/>
      <c r="G18" s="750"/>
      <c r="H18" s="750"/>
      <c r="I18" s="751"/>
      <c r="J18" s="741"/>
      <c r="K18" s="743"/>
    </row>
    <row r="19" spans="2:11">
      <c r="B19" s="127">
        <v>3</v>
      </c>
      <c r="C19" s="749"/>
      <c r="D19" s="750"/>
      <c r="E19" s="750"/>
      <c r="F19" s="750"/>
      <c r="G19" s="750"/>
      <c r="H19" s="750"/>
      <c r="I19" s="751"/>
      <c r="J19" s="741"/>
      <c r="K19" s="743"/>
    </row>
    <row r="20" spans="2:11">
      <c r="B20" s="127">
        <v>4</v>
      </c>
      <c r="C20" s="744"/>
      <c r="D20" s="744"/>
      <c r="E20" s="744"/>
      <c r="F20" s="744"/>
      <c r="G20" s="744"/>
      <c r="H20" s="744"/>
      <c r="I20" s="744"/>
      <c r="J20" s="741"/>
      <c r="K20" s="743"/>
    </row>
    <row r="21" spans="2:11">
      <c r="B21" s="127">
        <v>5</v>
      </c>
      <c r="C21" s="744"/>
      <c r="D21" s="744"/>
      <c r="E21" s="744"/>
      <c r="F21" s="744"/>
      <c r="G21" s="744"/>
      <c r="H21" s="744"/>
      <c r="I21" s="744"/>
      <c r="J21" s="741"/>
      <c r="K21" s="743"/>
    </row>
    <row r="22" spans="2:11" ht="4.5" customHeight="1">
      <c r="D22" s="128"/>
      <c r="K22" s="129"/>
    </row>
    <row r="23" spans="2:11" s="24" customFormat="1">
      <c r="B23" s="126">
        <v>2</v>
      </c>
      <c r="C23" s="24" t="s">
        <v>261</v>
      </c>
    </row>
    <row r="24" spans="2:11">
      <c r="C24" s="23" t="s">
        <v>262</v>
      </c>
    </row>
    <row r="25" spans="2:11">
      <c r="C25" s="23" t="s">
        <v>263</v>
      </c>
    </row>
    <row r="26" spans="2:11" ht="38.25" customHeight="1">
      <c r="B26" s="745" t="s">
        <v>264</v>
      </c>
      <c r="C26" s="746"/>
      <c r="D26" s="746"/>
      <c r="E26" s="746"/>
      <c r="F26" s="746"/>
      <c r="G26" s="746"/>
      <c r="H26" s="746"/>
      <c r="I26" s="747"/>
      <c r="J26" s="748" t="s">
        <v>260</v>
      </c>
      <c r="K26" s="748"/>
    </row>
    <row r="27" spans="2:11" ht="30" customHeight="1">
      <c r="B27" s="740" t="s">
        <v>265</v>
      </c>
      <c r="C27" s="740"/>
      <c r="D27" s="741"/>
      <c r="E27" s="742"/>
      <c r="F27" s="742"/>
      <c r="G27" s="742"/>
      <c r="H27" s="742"/>
      <c r="I27" s="743"/>
      <c r="J27" s="741"/>
      <c r="K27" s="743"/>
    </row>
    <row r="28" spans="2:11" ht="26.25" customHeight="1">
      <c r="B28" s="740" t="s">
        <v>266</v>
      </c>
      <c r="C28" s="740"/>
      <c r="D28" s="741"/>
      <c r="E28" s="742"/>
      <c r="F28" s="742"/>
      <c r="G28" s="742"/>
      <c r="H28" s="742"/>
      <c r="I28" s="743"/>
      <c r="J28" s="741"/>
      <c r="K28" s="743"/>
    </row>
    <row r="29" spans="2:11" ht="30" customHeight="1">
      <c r="B29" s="740" t="s">
        <v>267</v>
      </c>
      <c r="C29" s="740"/>
      <c r="D29" s="741"/>
      <c r="E29" s="742"/>
      <c r="F29" s="742"/>
      <c r="G29" s="742"/>
      <c r="H29" s="742"/>
      <c r="I29" s="743"/>
      <c r="J29" s="741"/>
      <c r="K29" s="743"/>
    </row>
    <row r="30" spans="2:11" ht="30" customHeight="1">
      <c r="B30" s="740" t="s">
        <v>268</v>
      </c>
      <c r="C30" s="740"/>
      <c r="D30" s="741"/>
      <c r="E30" s="742"/>
      <c r="F30" s="742"/>
      <c r="G30" s="742"/>
      <c r="H30" s="742"/>
      <c r="I30" s="743"/>
      <c r="J30" s="741"/>
      <c r="K30" s="743"/>
    </row>
    <row r="31" spans="2:11" ht="27" customHeight="1">
      <c r="B31" s="740" t="s">
        <v>269</v>
      </c>
      <c r="C31" s="740"/>
      <c r="D31" s="741"/>
      <c r="E31" s="742"/>
      <c r="F31" s="742"/>
      <c r="G31" s="742"/>
      <c r="H31" s="742"/>
      <c r="I31" s="743"/>
      <c r="J31" s="741"/>
      <c r="K31" s="743"/>
    </row>
    <row r="32" spans="2:11" ht="11.25" customHeight="1">
      <c r="D32" s="128"/>
      <c r="K32" s="129"/>
    </row>
    <row r="33" spans="2:11" ht="3" customHeight="1">
      <c r="D33" s="128"/>
      <c r="K33" s="129"/>
    </row>
    <row r="34" spans="2:11" s="24" customFormat="1">
      <c r="B34" s="126">
        <v>3</v>
      </c>
      <c r="C34" s="24" t="s">
        <v>270</v>
      </c>
    </row>
    <row r="35" spans="2:11">
      <c r="C35" s="23" t="s">
        <v>271</v>
      </c>
    </row>
    <row r="36" spans="2:11" ht="47.25" customHeight="1">
      <c r="B36" s="745" t="s">
        <v>264</v>
      </c>
      <c r="C36" s="746"/>
      <c r="D36" s="746"/>
      <c r="E36" s="746"/>
      <c r="F36" s="746"/>
      <c r="G36" s="746"/>
      <c r="H36" s="746"/>
      <c r="I36" s="747"/>
      <c r="J36" s="748" t="s">
        <v>260</v>
      </c>
      <c r="K36" s="748"/>
    </row>
    <row r="37" spans="2:11" ht="27.75" customHeight="1">
      <c r="B37" s="740" t="s">
        <v>265</v>
      </c>
      <c r="C37" s="740"/>
      <c r="D37" s="741"/>
      <c r="E37" s="742"/>
      <c r="F37" s="742"/>
      <c r="G37" s="742"/>
      <c r="H37" s="742"/>
      <c r="I37" s="743"/>
      <c r="J37" s="741"/>
      <c r="K37" s="743"/>
    </row>
    <row r="38" spans="2:11" ht="28.5" customHeight="1">
      <c r="B38" s="740" t="s">
        <v>266</v>
      </c>
      <c r="C38" s="740"/>
      <c r="D38" s="741"/>
      <c r="E38" s="742"/>
      <c r="F38" s="742"/>
      <c r="G38" s="742"/>
      <c r="H38" s="742"/>
      <c r="I38" s="743"/>
      <c r="J38" s="741"/>
      <c r="K38" s="743"/>
    </row>
    <row r="39" spans="2:11" ht="27" customHeight="1">
      <c r="B39" s="740" t="s">
        <v>267</v>
      </c>
      <c r="C39" s="740"/>
      <c r="D39" s="741"/>
      <c r="E39" s="742"/>
      <c r="F39" s="742"/>
      <c r="G39" s="742"/>
      <c r="H39" s="742"/>
      <c r="I39" s="743"/>
      <c r="J39" s="741"/>
      <c r="K39" s="743"/>
    </row>
    <row r="40" spans="2:11" ht="27.75" customHeight="1">
      <c r="B40" s="740" t="s">
        <v>268</v>
      </c>
      <c r="C40" s="740"/>
      <c r="D40" s="741"/>
      <c r="E40" s="742"/>
      <c r="F40" s="742"/>
      <c r="G40" s="742"/>
      <c r="H40" s="742"/>
      <c r="I40" s="743"/>
      <c r="J40" s="741"/>
      <c r="K40" s="743"/>
    </row>
    <row r="41" spans="2:11" ht="28.5" customHeight="1">
      <c r="B41" s="740" t="s">
        <v>269</v>
      </c>
      <c r="C41" s="740"/>
      <c r="D41" s="741"/>
      <c r="E41" s="742"/>
      <c r="F41" s="742"/>
      <c r="G41" s="742"/>
      <c r="H41" s="742"/>
      <c r="I41" s="743"/>
      <c r="J41" s="741"/>
      <c r="K41" s="743"/>
    </row>
    <row r="42" spans="2:11" ht="18.75" customHeight="1">
      <c r="D42" s="130"/>
      <c r="E42" s="130"/>
      <c r="K42" s="129"/>
    </row>
    <row r="43" spans="2:11" s="24" customFormat="1">
      <c r="B43" s="126">
        <v>4</v>
      </c>
      <c r="C43" s="24" t="s">
        <v>272</v>
      </c>
    </row>
    <row r="44" spans="2:11">
      <c r="B44" s="744" t="s">
        <v>273</v>
      </c>
      <c r="C44" s="744"/>
      <c r="D44" s="744"/>
      <c r="E44" s="744"/>
      <c r="F44" s="744"/>
      <c r="G44" s="744"/>
      <c r="H44" s="741" t="s">
        <v>274</v>
      </c>
      <c r="I44" s="742"/>
      <c r="J44" s="742"/>
      <c r="K44" s="743"/>
    </row>
    <row r="45" spans="2:11" s="24" customFormat="1">
      <c r="B45" s="737"/>
      <c r="C45" s="738"/>
      <c r="D45" s="738"/>
      <c r="E45" s="738"/>
      <c r="F45" s="738"/>
      <c r="G45" s="739"/>
      <c r="H45" s="737"/>
      <c r="I45" s="738"/>
      <c r="J45" s="738"/>
      <c r="K45" s="739"/>
    </row>
    <row r="46" spans="2:11" s="24" customFormat="1">
      <c r="B46" s="737"/>
      <c r="C46" s="738"/>
      <c r="D46" s="738"/>
      <c r="E46" s="738"/>
      <c r="F46" s="738"/>
      <c r="G46" s="739"/>
      <c r="H46" s="737"/>
      <c r="I46" s="738"/>
      <c r="J46" s="738"/>
      <c r="K46" s="739"/>
    </row>
    <row r="47" spans="2:11" s="24" customFormat="1">
      <c r="B47" s="737"/>
      <c r="C47" s="738"/>
      <c r="D47" s="738"/>
      <c r="E47" s="738"/>
      <c r="F47" s="738"/>
      <c r="G47" s="739"/>
      <c r="H47" s="737"/>
      <c r="I47" s="738"/>
      <c r="J47" s="738"/>
      <c r="K47" s="739"/>
    </row>
    <row r="48" spans="2:11" s="24" customFormat="1">
      <c r="B48" s="737"/>
      <c r="C48" s="738"/>
      <c r="D48" s="738"/>
      <c r="E48" s="738"/>
      <c r="F48" s="738"/>
      <c r="G48" s="739"/>
      <c r="H48" s="737"/>
      <c r="I48" s="738"/>
      <c r="J48" s="738"/>
      <c r="K48" s="739"/>
    </row>
    <row r="49" spans="2:11" s="24" customFormat="1" ht="16.5" customHeight="1">
      <c r="C49" s="126"/>
      <c r="D49" s="131"/>
      <c r="E49" s="131"/>
      <c r="F49" s="131"/>
      <c r="G49" s="131"/>
      <c r="H49" s="131"/>
      <c r="I49" s="131"/>
      <c r="J49" s="131"/>
      <c r="K49" s="131"/>
    </row>
    <row r="50" spans="2:11" s="24" customFormat="1">
      <c r="B50" s="126">
        <v>5</v>
      </c>
      <c r="C50" s="24" t="s">
        <v>275</v>
      </c>
    </row>
    <row r="51" spans="2:11">
      <c r="C51" s="23" t="s">
        <v>276</v>
      </c>
    </row>
    <row r="52" spans="2:11">
      <c r="C52" s="736" t="s">
        <v>277</v>
      </c>
      <c r="D52" s="736"/>
      <c r="E52" s="736"/>
      <c r="F52" s="736"/>
      <c r="G52" s="736"/>
      <c r="H52" s="736"/>
      <c r="I52" s="736"/>
      <c r="J52" s="736"/>
      <c r="K52" s="736"/>
    </row>
    <row r="53" spans="2:11">
      <c r="C53" s="736" t="s">
        <v>278</v>
      </c>
      <c r="D53" s="736"/>
      <c r="E53" s="736"/>
      <c r="F53" s="736"/>
      <c r="G53" s="736"/>
      <c r="H53" s="736"/>
      <c r="I53" s="736"/>
      <c r="J53" s="736"/>
      <c r="K53" s="736"/>
    </row>
    <row r="54" spans="2:11">
      <c r="C54" s="736" t="s">
        <v>279</v>
      </c>
      <c r="D54" s="736"/>
      <c r="E54" s="736"/>
      <c r="F54" s="736"/>
      <c r="G54" s="736"/>
      <c r="H54" s="736"/>
      <c r="I54" s="736"/>
      <c r="J54" s="736"/>
      <c r="K54" s="736"/>
    </row>
    <row r="55" spans="2:11">
      <c r="C55" s="736" t="s">
        <v>280</v>
      </c>
      <c r="D55" s="736"/>
      <c r="E55" s="736"/>
      <c r="F55" s="736"/>
      <c r="G55" s="736"/>
      <c r="H55" s="736"/>
      <c r="I55" s="736"/>
      <c r="J55" s="736"/>
      <c r="K55" s="736"/>
    </row>
    <row r="56" spans="2:11" ht="21" customHeight="1">
      <c r="C56" s="736" t="s">
        <v>281</v>
      </c>
      <c r="D56" s="736"/>
      <c r="E56" s="736"/>
      <c r="F56" s="736"/>
      <c r="G56" s="736"/>
      <c r="H56" s="736"/>
      <c r="I56" s="736"/>
      <c r="J56" s="736"/>
      <c r="K56" s="736"/>
    </row>
  </sheetData>
  <mergeCells count="64">
    <mergeCell ref="C17:I17"/>
    <mergeCell ref="J17:K17"/>
    <mergeCell ref="A2:K2"/>
    <mergeCell ref="A3:K3"/>
    <mergeCell ref="B5:K5"/>
    <mergeCell ref="B16:I16"/>
    <mergeCell ref="J16:K16"/>
    <mergeCell ref="C18:I18"/>
    <mergeCell ref="J18:K18"/>
    <mergeCell ref="C19:I19"/>
    <mergeCell ref="J19:K19"/>
    <mergeCell ref="C20:I20"/>
    <mergeCell ref="J20:K20"/>
    <mergeCell ref="C21:I21"/>
    <mergeCell ref="J21:K21"/>
    <mergeCell ref="B26:I26"/>
    <mergeCell ref="J26:K26"/>
    <mergeCell ref="B27:C27"/>
    <mergeCell ref="D27:I27"/>
    <mergeCell ref="J27:K27"/>
    <mergeCell ref="B28:C28"/>
    <mergeCell ref="D28:I28"/>
    <mergeCell ref="J28:K28"/>
    <mergeCell ref="B29:C29"/>
    <mergeCell ref="D29:I29"/>
    <mergeCell ref="J29:K29"/>
    <mergeCell ref="B38:C38"/>
    <mergeCell ref="D38:I38"/>
    <mergeCell ref="J38:K38"/>
    <mergeCell ref="B30:C30"/>
    <mergeCell ref="D30:I30"/>
    <mergeCell ref="J30:K30"/>
    <mergeCell ref="B31:C31"/>
    <mergeCell ref="D31:I31"/>
    <mergeCell ref="J31:K31"/>
    <mergeCell ref="B36:I36"/>
    <mergeCell ref="J36:K36"/>
    <mergeCell ref="B37:C37"/>
    <mergeCell ref="D37:I37"/>
    <mergeCell ref="J37:K37"/>
    <mergeCell ref="B45:G45"/>
    <mergeCell ref="H45:K45"/>
    <mergeCell ref="B39:C39"/>
    <mergeCell ref="D39:I39"/>
    <mergeCell ref="J39:K39"/>
    <mergeCell ref="B40:C40"/>
    <mergeCell ref="D40:I40"/>
    <mergeCell ref="J40:K40"/>
    <mergeCell ref="B41:C41"/>
    <mergeCell ref="D41:I41"/>
    <mergeCell ref="J41:K41"/>
    <mergeCell ref="B44:G44"/>
    <mergeCell ref="H44:K44"/>
    <mergeCell ref="B46:G46"/>
    <mergeCell ref="H46:K46"/>
    <mergeCell ref="B47:G47"/>
    <mergeCell ref="H47:K47"/>
    <mergeCell ref="B48:G48"/>
    <mergeCell ref="H48:K48"/>
    <mergeCell ref="C52:K52"/>
    <mergeCell ref="C53:K53"/>
    <mergeCell ref="C54:K54"/>
    <mergeCell ref="C55:K55"/>
    <mergeCell ref="C56:K56"/>
  </mergeCells>
  <pageMargins left="0.62992125984251968" right="0.62992125984251968" top="0.55118110236220474" bottom="0.55118110236220474" header="0.31496062992125984" footer="0.31496062992125984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G149"/>
  <sheetViews>
    <sheetView topLeftCell="A136" zoomScale="90" zoomScaleNormal="90" workbookViewId="0">
      <selection activeCell="C141" sqref="C141"/>
    </sheetView>
  </sheetViews>
  <sheetFormatPr defaultColWidth="9" defaultRowHeight="22.5"/>
  <cols>
    <col min="1" max="1" width="0.5703125" style="132" customWidth="1"/>
    <col min="2" max="2" width="6" style="133" customWidth="1"/>
    <col min="3" max="3" width="35.42578125" style="132" customWidth="1"/>
    <col min="4" max="4" width="36.85546875" style="132" customWidth="1"/>
    <col min="5" max="5" width="11.28515625" style="132" customWidth="1"/>
    <col min="6" max="6" width="24.85546875" style="132" customWidth="1"/>
    <col min="7" max="7" width="15.42578125" style="132" customWidth="1"/>
    <col min="8" max="16384" width="9" style="132"/>
  </cols>
  <sheetData>
    <row r="2" spans="1:7" s="134" customFormat="1">
      <c r="B2" s="735" t="s">
        <v>0</v>
      </c>
      <c r="C2" s="735"/>
      <c r="D2" s="735"/>
      <c r="E2" s="735"/>
      <c r="F2" s="735"/>
      <c r="G2" s="735"/>
    </row>
    <row r="3" spans="1:7" s="134" customFormat="1">
      <c r="A3" s="135"/>
      <c r="B3" s="735" t="s">
        <v>225</v>
      </c>
      <c r="C3" s="735"/>
      <c r="D3" s="735"/>
      <c r="E3" s="735"/>
      <c r="F3" s="735"/>
      <c r="G3" s="735"/>
    </row>
    <row r="4" spans="1:7" s="134" customFormat="1">
      <c r="A4" s="135"/>
      <c r="B4" s="135"/>
      <c r="C4" s="135"/>
      <c r="D4" s="135"/>
      <c r="E4" s="135"/>
      <c r="F4" s="135"/>
      <c r="G4" s="135"/>
    </row>
    <row r="5" spans="1:7" s="134" customFormat="1">
      <c r="B5" s="139" t="s">
        <v>211</v>
      </c>
      <c r="C5" s="140" t="s">
        <v>296</v>
      </c>
      <c r="D5" s="140" t="s">
        <v>297</v>
      </c>
      <c r="E5" s="141" t="s">
        <v>4</v>
      </c>
      <c r="F5" s="142" t="s">
        <v>5</v>
      </c>
      <c r="G5" s="188" t="s">
        <v>6</v>
      </c>
    </row>
    <row r="6" spans="1:7" s="134" customFormat="1" ht="90">
      <c r="B6" s="143">
        <v>1</v>
      </c>
      <c r="C6" s="144" t="s">
        <v>56</v>
      </c>
      <c r="D6" s="144"/>
      <c r="E6" s="145">
        <v>250000</v>
      </c>
      <c r="F6" s="146" t="s">
        <v>57</v>
      </c>
      <c r="G6" s="143" t="s">
        <v>58</v>
      </c>
    </row>
    <row r="7" spans="1:7" s="134" customFormat="1" ht="90">
      <c r="B7" s="143">
        <v>2</v>
      </c>
      <c r="C7" s="144" t="s">
        <v>227</v>
      </c>
      <c r="D7" s="144"/>
      <c r="E7" s="145">
        <v>800000</v>
      </c>
      <c r="F7" s="146" t="s">
        <v>61</v>
      </c>
      <c r="G7" s="143" t="s">
        <v>58</v>
      </c>
    </row>
    <row r="8" spans="1:7" s="134" customFormat="1" ht="108" customHeight="1">
      <c r="B8" s="143">
        <v>3</v>
      </c>
      <c r="C8" s="144" t="s">
        <v>63</v>
      </c>
      <c r="D8" s="144"/>
      <c r="E8" s="145">
        <v>230000</v>
      </c>
      <c r="F8" s="146" t="s">
        <v>64</v>
      </c>
      <c r="G8" s="143" t="s">
        <v>58</v>
      </c>
    </row>
    <row r="9" spans="1:7" s="134" customFormat="1" ht="44.25" customHeight="1">
      <c r="B9" s="143">
        <v>4</v>
      </c>
      <c r="C9" s="144" t="s">
        <v>74</v>
      </c>
      <c r="D9" s="144"/>
      <c r="E9" s="145">
        <v>350000</v>
      </c>
      <c r="F9" s="146" t="s">
        <v>61</v>
      </c>
      <c r="G9" s="143" t="s">
        <v>58</v>
      </c>
    </row>
    <row r="10" spans="1:7" s="134" customFormat="1" ht="90" customHeight="1">
      <c r="B10" s="143">
        <v>5</v>
      </c>
      <c r="C10" s="99" t="s">
        <v>105</v>
      </c>
      <c r="D10" s="99"/>
      <c r="E10" s="145">
        <v>250000</v>
      </c>
      <c r="F10" s="146" t="s">
        <v>106</v>
      </c>
      <c r="G10" s="143" t="s">
        <v>58</v>
      </c>
    </row>
    <row r="11" spans="1:7" s="134" customFormat="1">
      <c r="B11" s="139" t="s">
        <v>211</v>
      </c>
      <c r="C11" s="140" t="s">
        <v>296</v>
      </c>
      <c r="D11" s="140" t="s">
        <v>297</v>
      </c>
      <c r="E11" s="141" t="s">
        <v>4</v>
      </c>
      <c r="F11" s="142" t="s">
        <v>5</v>
      </c>
      <c r="G11" s="188" t="s">
        <v>6</v>
      </c>
    </row>
    <row r="12" spans="1:7" s="134" customFormat="1" ht="90">
      <c r="B12" s="143">
        <v>6</v>
      </c>
      <c r="C12" s="99" t="s">
        <v>229</v>
      </c>
      <c r="D12" s="99"/>
      <c r="E12" s="145">
        <v>180000</v>
      </c>
      <c r="F12" s="146" t="s">
        <v>109</v>
      </c>
      <c r="G12" s="143" t="s">
        <v>58</v>
      </c>
    </row>
    <row r="13" spans="1:7" s="134" customFormat="1" ht="45">
      <c r="B13" s="143">
        <v>7</v>
      </c>
      <c r="C13" s="99" t="s">
        <v>111</v>
      </c>
      <c r="D13" s="99"/>
      <c r="E13" s="145">
        <v>350000</v>
      </c>
      <c r="F13" s="146" t="s">
        <v>112</v>
      </c>
      <c r="G13" s="143" t="s">
        <v>58</v>
      </c>
    </row>
    <row r="14" spans="1:7" s="134" customFormat="1" ht="157.5">
      <c r="B14" s="143">
        <v>8</v>
      </c>
      <c r="C14" s="99" t="s">
        <v>114</v>
      </c>
      <c r="D14" s="99"/>
      <c r="E14" s="145">
        <v>250000</v>
      </c>
      <c r="F14" s="146" t="s">
        <v>115</v>
      </c>
      <c r="G14" s="143" t="s">
        <v>58</v>
      </c>
    </row>
    <row r="15" spans="1:7" s="134" customFormat="1" ht="157.5">
      <c r="B15" s="143">
        <v>9</v>
      </c>
      <c r="C15" s="99" t="s">
        <v>117</v>
      </c>
      <c r="D15" s="99"/>
      <c r="E15" s="145">
        <v>800000</v>
      </c>
      <c r="F15" s="146" t="s">
        <v>118</v>
      </c>
      <c r="G15" s="143" t="s">
        <v>58</v>
      </c>
    </row>
    <row r="16" spans="1:7" s="134" customFormat="1">
      <c r="B16" s="190"/>
      <c r="C16" s="194"/>
      <c r="D16" s="194"/>
      <c r="E16" s="195"/>
      <c r="F16" s="196"/>
      <c r="G16" s="190"/>
    </row>
    <row r="17" spans="1:7" s="134" customFormat="1">
      <c r="B17" s="133"/>
      <c r="C17" s="149"/>
      <c r="D17" s="149"/>
      <c r="E17" s="163"/>
      <c r="F17" s="164"/>
      <c r="G17" s="133"/>
    </row>
    <row r="18" spans="1:7" s="134" customFormat="1">
      <c r="B18" s="133"/>
      <c r="C18" s="149"/>
      <c r="D18" s="149"/>
      <c r="E18" s="163"/>
      <c r="F18" s="164"/>
      <c r="G18" s="133"/>
    </row>
    <row r="19" spans="1:7" s="134" customFormat="1" ht="87.75" customHeight="1">
      <c r="B19" s="133"/>
      <c r="C19" s="149"/>
      <c r="D19" s="149"/>
      <c r="E19" s="163"/>
      <c r="F19" s="164"/>
      <c r="G19" s="133"/>
    </row>
    <row r="20" spans="1:7" s="134" customFormat="1">
      <c r="B20" s="735" t="s">
        <v>0</v>
      </c>
      <c r="C20" s="735"/>
      <c r="D20" s="735"/>
      <c r="E20" s="735"/>
      <c r="F20" s="735"/>
      <c r="G20" s="735"/>
    </row>
    <row r="21" spans="1:7" s="134" customFormat="1">
      <c r="A21" s="135"/>
      <c r="B21" s="735" t="s">
        <v>225</v>
      </c>
      <c r="C21" s="735"/>
      <c r="D21" s="735"/>
      <c r="E21" s="735"/>
      <c r="F21" s="735"/>
      <c r="G21" s="735"/>
    </row>
    <row r="22" spans="1:7" s="134" customFormat="1">
      <c r="A22" s="135"/>
      <c r="B22" s="135"/>
      <c r="C22" s="135"/>
      <c r="D22" s="135"/>
      <c r="E22" s="135"/>
      <c r="F22" s="135"/>
      <c r="G22" s="135"/>
    </row>
    <row r="23" spans="1:7" s="134" customFormat="1">
      <c r="B23" s="139" t="s">
        <v>211</v>
      </c>
      <c r="C23" s="140" t="s">
        <v>296</v>
      </c>
      <c r="D23" s="140" t="s">
        <v>297</v>
      </c>
      <c r="E23" s="141" t="s">
        <v>4</v>
      </c>
      <c r="F23" s="142" t="s">
        <v>5</v>
      </c>
      <c r="G23" s="188" t="s">
        <v>6</v>
      </c>
    </row>
    <row r="24" spans="1:7" s="134" customFormat="1" ht="45">
      <c r="B24" s="143">
        <v>1</v>
      </c>
      <c r="C24" s="146" t="s">
        <v>94</v>
      </c>
      <c r="D24" s="146"/>
      <c r="E24" s="147">
        <v>180000</v>
      </c>
      <c r="F24" s="148" t="s">
        <v>95</v>
      </c>
      <c r="G24" s="143" t="s">
        <v>96</v>
      </c>
    </row>
    <row r="25" spans="1:7" s="134" customFormat="1" ht="45">
      <c r="B25" s="143">
        <v>2</v>
      </c>
      <c r="C25" s="146" t="s">
        <v>165</v>
      </c>
      <c r="D25" s="146"/>
      <c r="E25" s="147">
        <v>150000</v>
      </c>
      <c r="F25" s="148" t="s">
        <v>98</v>
      </c>
      <c r="G25" s="143" t="s">
        <v>96</v>
      </c>
    </row>
    <row r="26" spans="1:7" s="134" customFormat="1" ht="67.5">
      <c r="B26" s="143">
        <v>3</v>
      </c>
      <c r="C26" s="146" t="s">
        <v>100</v>
      </c>
      <c r="D26" s="146"/>
      <c r="E26" s="147">
        <v>300000</v>
      </c>
      <c r="F26" s="148" t="s">
        <v>101</v>
      </c>
      <c r="G26" s="143" t="s">
        <v>96</v>
      </c>
    </row>
    <row r="27" spans="1:7" s="134" customFormat="1">
      <c r="B27" s="190"/>
      <c r="C27" s="194"/>
      <c r="D27" s="194"/>
      <c r="E27" s="195"/>
      <c r="F27" s="196"/>
      <c r="G27" s="190"/>
    </row>
    <row r="28" spans="1:7" s="134" customFormat="1">
      <c r="B28" s="133"/>
      <c r="C28" s="149"/>
      <c r="D28" s="149"/>
      <c r="E28" s="163"/>
      <c r="F28" s="164"/>
      <c r="G28" s="133"/>
    </row>
    <row r="29" spans="1:7" s="134" customFormat="1">
      <c r="B29" s="133"/>
      <c r="C29" s="149"/>
      <c r="D29" s="149"/>
      <c r="E29" s="163"/>
      <c r="F29" s="164"/>
      <c r="G29" s="133"/>
    </row>
    <row r="30" spans="1:7" s="134" customFormat="1" ht="204.75" customHeight="1">
      <c r="B30" s="133"/>
      <c r="C30" s="149"/>
      <c r="D30" s="149"/>
      <c r="E30" s="150"/>
      <c r="F30" s="151"/>
      <c r="G30" s="133"/>
    </row>
    <row r="31" spans="1:7" s="134" customFormat="1">
      <c r="B31" s="735" t="s">
        <v>0</v>
      </c>
      <c r="C31" s="735"/>
      <c r="D31" s="735"/>
      <c r="E31" s="735"/>
      <c r="F31" s="735"/>
      <c r="G31" s="735"/>
    </row>
    <row r="32" spans="1:7" s="134" customFormat="1">
      <c r="A32" s="135"/>
      <c r="B32" s="735" t="s">
        <v>225</v>
      </c>
      <c r="C32" s="735"/>
      <c r="D32" s="735"/>
      <c r="E32" s="735"/>
      <c r="F32" s="735"/>
      <c r="G32" s="735"/>
    </row>
    <row r="33" spans="1:7" s="134" customFormat="1">
      <c r="A33" s="135"/>
      <c r="B33" s="135"/>
      <c r="C33" s="135"/>
      <c r="D33" s="135"/>
      <c r="E33" s="135"/>
      <c r="F33" s="135"/>
      <c r="G33" s="135"/>
    </row>
    <row r="34" spans="1:7" s="134" customFormat="1">
      <c r="B34" s="139" t="s">
        <v>211</v>
      </c>
      <c r="C34" s="140" t="s">
        <v>296</v>
      </c>
      <c r="D34" s="140" t="s">
        <v>297</v>
      </c>
      <c r="E34" s="141" t="s">
        <v>4</v>
      </c>
      <c r="F34" s="142" t="s">
        <v>5</v>
      </c>
      <c r="G34" s="188" t="s">
        <v>6</v>
      </c>
    </row>
    <row r="35" spans="1:7" ht="67.5">
      <c r="B35" s="143">
        <v>1</v>
      </c>
      <c r="C35" s="99" t="s">
        <v>120</v>
      </c>
      <c r="D35" s="99"/>
      <c r="E35" s="147">
        <v>400000</v>
      </c>
      <c r="F35" s="156" t="s">
        <v>121</v>
      </c>
      <c r="G35" s="157" t="s">
        <v>195</v>
      </c>
    </row>
    <row r="36" spans="1:7" ht="67.5">
      <c r="B36" s="143">
        <v>2</v>
      </c>
      <c r="C36" s="99" t="s">
        <v>137</v>
      </c>
      <c r="D36" s="99"/>
      <c r="E36" s="147">
        <v>900000</v>
      </c>
      <c r="F36" s="99" t="s">
        <v>138</v>
      </c>
      <c r="G36" s="157" t="s">
        <v>195</v>
      </c>
    </row>
    <row r="37" spans="1:7" ht="90">
      <c r="B37" s="143">
        <v>3</v>
      </c>
      <c r="C37" s="99" t="s">
        <v>140</v>
      </c>
      <c r="D37" s="99"/>
      <c r="E37" s="147">
        <v>800000</v>
      </c>
      <c r="F37" s="99" t="s">
        <v>141</v>
      </c>
      <c r="G37" s="157" t="s">
        <v>195</v>
      </c>
    </row>
    <row r="38" spans="1:7" ht="45">
      <c r="B38" s="143">
        <v>4</v>
      </c>
      <c r="C38" s="99" t="s">
        <v>135</v>
      </c>
      <c r="D38" s="99"/>
      <c r="E38" s="147">
        <v>500000</v>
      </c>
      <c r="F38" s="99" t="s">
        <v>136</v>
      </c>
      <c r="G38" s="157" t="s">
        <v>195</v>
      </c>
    </row>
    <row r="39" spans="1:7" ht="90">
      <c r="B39" s="143">
        <v>5</v>
      </c>
      <c r="C39" s="99" t="s">
        <v>223</v>
      </c>
      <c r="D39" s="99"/>
      <c r="E39" s="147">
        <v>750000</v>
      </c>
      <c r="F39" s="99" t="s">
        <v>144</v>
      </c>
      <c r="G39" s="157" t="s">
        <v>195</v>
      </c>
    </row>
    <row r="40" spans="1:7" ht="110.25" customHeight="1">
      <c r="B40" s="143">
        <v>6</v>
      </c>
      <c r="C40" s="99" t="s">
        <v>178</v>
      </c>
      <c r="D40" s="99"/>
      <c r="E40" s="147">
        <v>700000</v>
      </c>
      <c r="F40" s="99" t="s">
        <v>145</v>
      </c>
      <c r="G40" s="157" t="s">
        <v>195</v>
      </c>
    </row>
    <row r="41" spans="1:7" s="134" customFormat="1">
      <c r="B41" s="139" t="s">
        <v>211</v>
      </c>
      <c r="C41" s="140" t="s">
        <v>296</v>
      </c>
      <c r="D41" s="140" t="s">
        <v>297</v>
      </c>
      <c r="E41" s="141" t="s">
        <v>4</v>
      </c>
      <c r="F41" s="142" t="s">
        <v>5</v>
      </c>
      <c r="G41" s="188" t="s">
        <v>6</v>
      </c>
    </row>
    <row r="42" spans="1:7" ht="90">
      <c r="B42" s="143">
        <v>7</v>
      </c>
      <c r="C42" s="99" t="s">
        <v>235</v>
      </c>
      <c r="D42" s="99"/>
      <c r="E42" s="147">
        <v>200000</v>
      </c>
      <c r="F42" s="99" t="s">
        <v>148</v>
      </c>
      <c r="G42" s="157" t="s">
        <v>195</v>
      </c>
    </row>
    <row r="43" spans="1:7" ht="90">
      <c r="B43" s="143">
        <v>8</v>
      </c>
      <c r="C43" s="158" t="s">
        <v>234</v>
      </c>
      <c r="D43" s="158"/>
      <c r="E43" s="159">
        <v>800000</v>
      </c>
      <c r="F43" s="160" t="s">
        <v>182</v>
      </c>
      <c r="G43" s="157" t="s">
        <v>195</v>
      </c>
    </row>
    <row r="44" spans="1:7" ht="90">
      <c r="B44" s="143">
        <v>9</v>
      </c>
      <c r="C44" s="99" t="s">
        <v>155</v>
      </c>
      <c r="D44" s="99"/>
      <c r="E44" s="147">
        <v>900000</v>
      </c>
      <c r="F44" s="99" t="s">
        <v>156</v>
      </c>
      <c r="G44" s="157" t="s">
        <v>195</v>
      </c>
    </row>
    <row r="45" spans="1:7" ht="157.5">
      <c r="B45" s="143">
        <v>10</v>
      </c>
      <c r="C45" s="99" t="s">
        <v>233</v>
      </c>
      <c r="D45" s="99"/>
      <c r="E45" s="147">
        <v>300000</v>
      </c>
      <c r="F45" s="99" t="s">
        <v>134</v>
      </c>
      <c r="G45" s="157" t="s">
        <v>195</v>
      </c>
    </row>
    <row r="46" spans="1:7" ht="67.5">
      <c r="B46" s="143">
        <v>11</v>
      </c>
      <c r="C46" s="99" t="s">
        <v>232</v>
      </c>
      <c r="D46" s="99"/>
      <c r="E46" s="145">
        <v>900000</v>
      </c>
      <c r="F46" s="99" t="s">
        <v>231</v>
      </c>
      <c r="G46" s="157" t="s">
        <v>195</v>
      </c>
    </row>
    <row r="47" spans="1:7" s="134" customFormat="1">
      <c r="B47" s="190"/>
      <c r="C47" s="194"/>
      <c r="D47" s="194"/>
      <c r="E47" s="195"/>
      <c r="F47" s="196"/>
      <c r="G47" s="190"/>
    </row>
    <row r="48" spans="1:7" s="134" customFormat="1">
      <c r="B48" s="133"/>
      <c r="C48" s="149"/>
      <c r="D48" s="149"/>
      <c r="E48" s="163"/>
      <c r="F48" s="164"/>
      <c r="G48" s="133"/>
    </row>
    <row r="49" spans="1:7" s="134" customFormat="1">
      <c r="B49" s="133"/>
      <c r="C49" s="149"/>
      <c r="D49" s="149"/>
      <c r="E49" s="163"/>
      <c r="F49" s="164"/>
      <c r="G49" s="133"/>
    </row>
    <row r="50" spans="1:7" ht="51" customHeight="1">
      <c r="C50" s="149"/>
      <c r="D50" s="149"/>
      <c r="E50" s="163"/>
      <c r="F50" s="149"/>
      <c r="G50" s="173"/>
    </row>
    <row r="51" spans="1:7" s="134" customFormat="1">
      <c r="B51" s="735" t="s">
        <v>0</v>
      </c>
      <c r="C51" s="735"/>
      <c r="D51" s="735"/>
      <c r="E51" s="735"/>
      <c r="F51" s="735"/>
      <c r="G51" s="735"/>
    </row>
    <row r="52" spans="1:7" s="134" customFormat="1">
      <c r="A52" s="135"/>
      <c r="B52" s="735" t="s">
        <v>225</v>
      </c>
      <c r="C52" s="735"/>
      <c r="D52" s="735"/>
      <c r="E52" s="735"/>
      <c r="F52" s="735"/>
      <c r="G52" s="735"/>
    </row>
    <row r="53" spans="1:7" s="134" customFormat="1">
      <c r="A53" s="135"/>
      <c r="B53" s="135"/>
      <c r="C53" s="135"/>
      <c r="D53" s="135"/>
      <c r="E53" s="135"/>
      <c r="F53" s="135"/>
      <c r="G53" s="135"/>
    </row>
    <row r="54" spans="1:7" s="134" customFormat="1">
      <c r="B54" s="139" t="s">
        <v>211</v>
      </c>
      <c r="C54" s="140" t="s">
        <v>296</v>
      </c>
      <c r="D54" s="140" t="s">
        <v>297</v>
      </c>
      <c r="E54" s="141" t="s">
        <v>4</v>
      </c>
      <c r="F54" s="142" t="s">
        <v>5</v>
      </c>
      <c r="G54" s="188" t="s">
        <v>6</v>
      </c>
    </row>
    <row r="55" spans="1:7" s="134" customFormat="1" ht="45">
      <c r="B55" s="143">
        <v>1</v>
      </c>
      <c r="C55" s="99" t="s">
        <v>35</v>
      </c>
      <c r="D55" s="144"/>
      <c r="E55" s="161">
        <v>150000</v>
      </c>
      <c r="F55" s="148" t="s">
        <v>36</v>
      </c>
      <c r="G55" s="143" t="s">
        <v>230</v>
      </c>
    </row>
    <row r="56" spans="1:7" s="134" customFormat="1" ht="90">
      <c r="B56" s="143">
        <v>2</v>
      </c>
      <c r="C56" s="99" t="s">
        <v>39</v>
      </c>
      <c r="D56" s="144"/>
      <c r="E56" s="161">
        <v>350000</v>
      </c>
      <c r="F56" s="148" t="s">
        <v>40</v>
      </c>
      <c r="G56" s="143" t="s">
        <v>230</v>
      </c>
    </row>
    <row r="57" spans="1:7" s="134" customFormat="1" ht="135">
      <c r="B57" s="143">
        <v>3</v>
      </c>
      <c r="C57" s="99" t="s">
        <v>42</v>
      </c>
      <c r="D57" s="144"/>
      <c r="E57" s="161">
        <v>250000</v>
      </c>
      <c r="F57" s="162" t="s">
        <v>43</v>
      </c>
      <c r="G57" s="143" t="s">
        <v>230</v>
      </c>
    </row>
    <row r="58" spans="1:7" s="134" customFormat="1" ht="67.5">
      <c r="B58" s="143">
        <v>4</v>
      </c>
      <c r="C58" s="99" t="s">
        <v>85</v>
      </c>
      <c r="D58" s="99"/>
      <c r="E58" s="147">
        <v>150000</v>
      </c>
      <c r="F58" s="148" t="s">
        <v>86</v>
      </c>
      <c r="G58" s="143" t="s">
        <v>230</v>
      </c>
    </row>
    <row r="59" spans="1:7" s="134" customFormat="1">
      <c r="B59" s="190"/>
      <c r="C59" s="194"/>
      <c r="D59" s="194"/>
      <c r="E59" s="195"/>
      <c r="F59" s="196"/>
      <c r="G59" s="190"/>
    </row>
    <row r="60" spans="1:7" s="134" customFormat="1">
      <c r="B60" s="133"/>
      <c r="C60" s="149"/>
      <c r="D60" s="149"/>
      <c r="E60" s="163"/>
      <c r="F60" s="164"/>
      <c r="G60" s="133"/>
    </row>
    <row r="61" spans="1:7" s="134" customFormat="1">
      <c r="B61" s="133"/>
      <c r="C61" s="149"/>
      <c r="D61" s="149"/>
      <c r="E61" s="163"/>
      <c r="F61" s="164"/>
      <c r="G61" s="133"/>
    </row>
    <row r="62" spans="1:7" ht="114" customHeight="1">
      <c r="C62" s="149"/>
      <c r="D62" s="149"/>
      <c r="E62" s="163"/>
      <c r="F62" s="163"/>
      <c r="G62" s="133"/>
    </row>
    <row r="63" spans="1:7" s="134" customFormat="1">
      <c r="B63" s="735" t="s">
        <v>0</v>
      </c>
      <c r="C63" s="735"/>
      <c r="D63" s="735"/>
      <c r="E63" s="735"/>
      <c r="F63" s="735"/>
      <c r="G63" s="735"/>
    </row>
    <row r="64" spans="1:7" s="134" customFormat="1">
      <c r="A64" s="135"/>
      <c r="B64" s="735" t="s">
        <v>225</v>
      </c>
      <c r="C64" s="735"/>
      <c r="D64" s="735"/>
      <c r="E64" s="735"/>
      <c r="F64" s="735"/>
      <c r="G64" s="735"/>
    </row>
    <row r="65" spans="1:7" s="134" customFormat="1" ht="10.5" customHeight="1">
      <c r="A65" s="135"/>
      <c r="B65" s="135"/>
      <c r="C65" s="135"/>
      <c r="D65" s="135"/>
      <c r="E65" s="135"/>
      <c r="F65" s="135"/>
      <c r="G65" s="135"/>
    </row>
    <row r="66" spans="1:7" s="134" customFormat="1">
      <c r="B66" s="139" t="s">
        <v>211</v>
      </c>
      <c r="C66" s="140" t="s">
        <v>296</v>
      </c>
      <c r="D66" s="140" t="s">
        <v>297</v>
      </c>
      <c r="E66" s="141" t="s">
        <v>4</v>
      </c>
      <c r="F66" s="142" t="s">
        <v>5</v>
      </c>
      <c r="G66" s="188" t="s">
        <v>6</v>
      </c>
    </row>
    <row r="67" spans="1:7" s="134" customFormat="1" ht="67.5">
      <c r="B67" s="143">
        <v>1</v>
      </c>
      <c r="C67" s="99" t="s">
        <v>68</v>
      </c>
      <c r="D67" s="99"/>
      <c r="E67" s="145">
        <v>100000</v>
      </c>
      <c r="F67" s="156" t="s">
        <v>69</v>
      </c>
      <c r="G67" s="143" t="s">
        <v>66</v>
      </c>
    </row>
    <row r="68" spans="1:7" s="134" customFormat="1" ht="67.5">
      <c r="B68" s="143">
        <v>2</v>
      </c>
      <c r="C68" s="99" t="s">
        <v>71</v>
      </c>
      <c r="D68" s="99"/>
      <c r="E68" s="145">
        <v>500000</v>
      </c>
      <c r="F68" s="156" t="s">
        <v>206</v>
      </c>
      <c r="G68" s="143" t="s">
        <v>66</v>
      </c>
    </row>
    <row r="69" spans="1:7" s="134" customFormat="1" ht="63.75" customHeight="1">
      <c r="B69" s="143">
        <v>3</v>
      </c>
      <c r="C69" s="99" t="s">
        <v>79</v>
      </c>
      <c r="D69" s="99"/>
      <c r="E69" s="147">
        <v>250000</v>
      </c>
      <c r="F69" s="156" t="s">
        <v>80</v>
      </c>
      <c r="G69" s="143" t="s">
        <v>66</v>
      </c>
    </row>
    <row r="70" spans="1:7" s="134" customFormat="1" ht="67.5">
      <c r="B70" s="143">
        <v>4</v>
      </c>
      <c r="C70" s="99" t="s">
        <v>82</v>
      </c>
      <c r="D70" s="99"/>
      <c r="E70" s="145">
        <v>500000</v>
      </c>
      <c r="F70" s="156" t="s">
        <v>72</v>
      </c>
      <c r="G70" s="143" t="s">
        <v>66</v>
      </c>
    </row>
    <row r="71" spans="1:7" s="134" customFormat="1" ht="67.5">
      <c r="B71" s="143">
        <v>5</v>
      </c>
      <c r="C71" s="99" t="s">
        <v>220</v>
      </c>
      <c r="D71" s="99"/>
      <c r="E71" s="145">
        <v>750000</v>
      </c>
      <c r="F71" s="156" t="s">
        <v>72</v>
      </c>
      <c r="G71" s="143" t="s">
        <v>66</v>
      </c>
    </row>
    <row r="72" spans="1:7" ht="45">
      <c r="B72" s="143">
        <v>6</v>
      </c>
      <c r="C72" s="99" t="s">
        <v>161</v>
      </c>
      <c r="D72" s="99"/>
      <c r="E72" s="145">
        <v>400000</v>
      </c>
      <c r="F72" s="145" t="s">
        <v>72</v>
      </c>
      <c r="G72" s="143" t="s">
        <v>66</v>
      </c>
    </row>
    <row r="73" spans="1:7" ht="45">
      <c r="B73" s="143">
        <v>7</v>
      </c>
      <c r="C73" s="99" t="s">
        <v>150</v>
      </c>
      <c r="D73" s="99"/>
      <c r="E73" s="145">
        <v>1200000</v>
      </c>
      <c r="F73" s="134" t="s">
        <v>205</v>
      </c>
      <c r="G73" s="143" t="s">
        <v>66</v>
      </c>
    </row>
    <row r="74" spans="1:7" ht="58.5" customHeight="1">
      <c r="B74" s="143">
        <v>8</v>
      </c>
      <c r="C74" s="99" t="s">
        <v>151</v>
      </c>
      <c r="D74" s="99"/>
      <c r="E74" s="145">
        <v>1000000</v>
      </c>
      <c r="F74" s="145" t="s">
        <v>152</v>
      </c>
      <c r="G74" s="143" t="s">
        <v>66</v>
      </c>
    </row>
    <row r="75" spans="1:7" s="134" customFormat="1">
      <c r="B75" s="190"/>
      <c r="C75" s="194"/>
      <c r="D75" s="194"/>
      <c r="E75" s="195"/>
      <c r="F75" s="196"/>
      <c r="G75" s="190"/>
    </row>
    <row r="76" spans="1:7" s="134" customFormat="1" ht="9" customHeight="1">
      <c r="B76" s="133"/>
      <c r="C76" s="149"/>
      <c r="D76" s="149"/>
      <c r="E76" s="163"/>
      <c r="F76" s="164"/>
      <c r="G76" s="133"/>
    </row>
    <row r="77" spans="1:7" s="134" customFormat="1" hidden="1">
      <c r="B77" s="133"/>
      <c r="C77" s="149"/>
      <c r="D77" s="149"/>
      <c r="E77" s="163"/>
      <c r="F77" s="164"/>
      <c r="G77" s="133"/>
    </row>
    <row r="78" spans="1:7" s="134" customFormat="1" ht="92.25" hidden="1" customHeight="1">
      <c r="B78" s="133"/>
      <c r="C78" s="164"/>
      <c r="D78" s="164"/>
      <c r="E78" s="150"/>
      <c r="F78" s="151"/>
      <c r="G78" s="133"/>
    </row>
    <row r="79" spans="1:7" s="134" customFormat="1">
      <c r="B79" s="735" t="s">
        <v>0</v>
      </c>
      <c r="C79" s="735"/>
      <c r="D79" s="735"/>
      <c r="E79" s="735"/>
      <c r="F79" s="735"/>
      <c r="G79" s="735"/>
    </row>
    <row r="80" spans="1:7" s="134" customFormat="1">
      <c r="A80" s="135"/>
      <c r="B80" s="735" t="s">
        <v>225</v>
      </c>
      <c r="C80" s="735"/>
      <c r="D80" s="735"/>
      <c r="E80" s="735"/>
      <c r="F80" s="735"/>
      <c r="G80" s="735"/>
    </row>
    <row r="81" spans="1:7" s="134" customFormat="1">
      <c r="A81" s="135"/>
      <c r="B81" s="135"/>
      <c r="C81" s="135"/>
      <c r="D81" s="135"/>
      <c r="E81" s="135"/>
      <c r="F81" s="135"/>
      <c r="G81" s="135"/>
    </row>
    <row r="82" spans="1:7" s="134" customFormat="1">
      <c r="B82" s="139" t="s">
        <v>211</v>
      </c>
      <c r="C82" s="140" t="s">
        <v>296</v>
      </c>
      <c r="D82" s="140" t="s">
        <v>297</v>
      </c>
      <c r="E82" s="141" t="s">
        <v>4</v>
      </c>
      <c r="F82" s="142" t="s">
        <v>5</v>
      </c>
      <c r="G82" s="188" t="s">
        <v>6</v>
      </c>
    </row>
    <row r="83" spans="1:7" s="134" customFormat="1" ht="67.5">
      <c r="B83" s="143">
        <v>1</v>
      </c>
      <c r="C83" s="146" t="s">
        <v>13</v>
      </c>
      <c r="D83" s="146"/>
      <c r="E83" s="145">
        <v>450000</v>
      </c>
      <c r="F83" s="156" t="s">
        <v>14</v>
      </c>
      <c r="G83" s="143" t="s">
        <v>15</v>
      </c>
    </row>
    <row r="84" spans="1:7" s="134" customFormat="1" ht="114.75" customHeight="1">
      <c r="B84" s="143">
        <v>2</v>
      </c>
      <c r="C84" s="166" t="s">
        <v>32</v>
      </c>
      <c r="D84" s="166"/>
      <c r="E84" s="145">
        <v>230000</v>
      </c>
      <c r="F84" s="148" t="s">
        <v>33</v>
      </c>
      <c r="G84" s="143" t="s">
        <v>15</v>
      </c>
    </row>
    <row r="85" spans="1:7" s="169" customFormat="1" ht="123" customHeight="1">
      <c r="B85" s="143">
        <v>3</v>
      </c>
      <c r="C85" s="167" t="s">
        <v>179</v>
      </c>
      <c r="D85" s="167"/>
      <c r="E85" s="159">
        <v>350000</v>
      </c>
      <c r="F85" s="159" t="s">
        <v>180</v>
      </c>
      <c r="G85" s="168" t="s">
        <v>15</v>
      </c>
    </row>
    <row r="86" spans="1:7" s="134" customFormat="1" ht="96.75" customHeight="1">
      <c r="B86" s="143">
        <v>4</v>
      </c>
      <c r="C86" s="146" t="s">
        <v>53</v>
      </c>
      <c r="D86" s="146"/>
      <c r="E86" s="145">
        <v>450000</v>
      </c>
      <c r="F86" s="156" t="s">
        <v>54</v>
      </c>
      <c r="G86" s="143" t="s">
        <v>15</v>
      </c>
    </row>
    <row r="87" spans="1:7" s="134" customFormat="1">
      <c r="B87" s="139" t="s">
        <v>211</v>
      </c>
      <c r="C87" s="140" t="s">
        <v>296</v>
      </c>
      <c r="D87" s="140" t="s">
        <v>297</v>
      </c>
      <c r="E87" s="141" t="s">
        <v>4</v>
      </c>
      <c r="F87" s="142" t="s">
        <v>5</v>
      </c>
      <c r="G87" s="188" t="s">
        <v>6</v>
      </c>
    </row>
    <row r="88" spans="1:7" s="134" customFormat="1" ht="112.5">
      <c r="B88" s="143">
        <v>5</v>
      </c>
      <c r="C88" s="146" t="s">
        <v>300</v>
      </c>
      <c r="D88" s="146"/>
      <c r="E88" s="145">
        <v>450000</v>
      </c>
      <c r="F88" s="156" t="s">
        <v>299</v>
      </c>
      <c r="G88" s="143" t="s">
        <v>15</v>
      </c>
    </row>
    <row r="89" spans="1:7" s="134" customFormat="1" ht="67.5">
      <c r="B89" s="143">
        <v>6</v>
      </c>
      <c r="C89" s="146" t="s">
        <v>173</v>
      </c>
      <c r="D89" s="146"/>
      <c r="E89" s="145">
        <v>180000</v>
      </c>
      <c r="F89" s="156" t="s">
        <v>174</v>
      </c>
      <c r="G89" s="143" t="s">
        <v>15</v>
      </c>
    </row>
    <row r="90" spans="1:7" s="134" customFormat="1" ht="112.5">
      <c r="B90" s="143">
        <v>7</v>
      </c>
      <c r="C90" s="146" t="s">
        <v>88</v>
      </c>
      <c r="D90" s="146"/>
      <c r="E90" s="147">
        <v>250000</v>
      </c>
      <c r="F90" s="156" t="s">
        <v>89</v>
      </c>
      <c r="G90" s="143" t="s">
        <v>15</v>
      </c>
    </row>
    <row r="91" spans="1:7" s="134" customFormat="1" ht="67.5">
      <c r="B91" s="143">
        <v>8</v>
      </c>
      <c r="C91" s="146" t="s">
        <v>91</v>
      </c>
      <c r="D91" s="146"/>
      <c r="E91" s="145">
        <v>450000</v>
      </c>
      <c r="F91" s="148" t="s">
        <v>92</v>
      </c>
      <c r="G91" s="143" t="s">
        <v>15</v>
      </c>
    </row>
    <row r="92" spans="1:7" ht="36.75" customHeight="1">
      <c r="B92" s="143">
        <v>9</v>
      </c>
      <c r="C92" s="170" t="s">
        <v>158</v>
      </c>
      <c r="D92" s="170"/>
      <c r="E92" s="147">
        <v>950000</v>
      </c>
      <c r="F92" s="171" t="s">
        <v>226</v>
      </c>
      <c r="G92" s="143" t="s">
        <v>15</v>
      </c>
    </row>
    <row r="93" spans="1:7" ht="122.25" customHeight="1">
      <c r="C93" s="200"/>
      <c r="D93" s="200"/>
      <c r="E93" s="150"/>
      <c r="F93" s="201"/>
      <c r="G93" s="133"/>
    </row>
    <row r="94" spans="1:7" s="134" customFormat="1">
      <c r="B94" s="735" t="s">
        <v>0</v>
      </c>
      <c r="C94" s="735"/>
      <c r="D94" s="735"/>
      <c r="E94" s="735"/>
      <c r="F94" s="735"/>
      <c r="G94" s="735"/>
    </row>
    <row r="95" spans="1:7" s="134" customFormat="1">
      <c r="A95" s="135"/>
      <c r="B95" s="735" t="s">
        <v>225</v>
      </c>
      <c r="C95" s="735"/>
      <c r="D95" s="735"/>
      <c r="E95" s="735"/>
      <c r="F95" s="735"/>
      <c r="G95" s="735"/>
    </row>
    <row r="96" spans="1:7" s="134" customFormat="1" ht="10.5" customHeight="1">
      <c r="A96" s="135"/>
      <c r="B96" s="135"/>
      <c r="C96" s="135"/>
      <c r="D96" s="135"/>
      <c r="E96" s="135"/>
      <c r="F96" s="135"/>
      <c r="G96" s="135"/>
    </row>
    <row r="97" spans="1:7" s="134" customFormat="1">
      <c r="B97" s="139" t="s">
        <v>211</v>
      </c>
      <c r="C97" s="140" t="s">
        <v>296</v>
      </c>
      <c r="D97" s="140" t="s">
        <v>297</v>
      </c>
      <c r="E97" s="141" t="s">
        <v>4</v>
      </c>
      <c r="F97" s="142" t="s">
        <v>5</v>
      </c>
      <c r="G97" s="188" t="s">
        <v>6</v>
      </c>
    </row>
    <row r="98" spans="1:7" s="134" customFormat="1" ht="112.5">
      <c r="B98" s="143">
        <v>1</v>
      </c>
      <c r="C98" s="99" t="s">
        <v>17</v>
      </c>
      <c r="D98" s="99"/>
      <c r="E98" s="172">
        <v>200000</v>
      </c>
      <c r="F98" s="146" t="s">
        <v>292</v>
      </c>
      <c r="G98" s="157" t="s">
        <v>236</v>
      </c>
    </row>
    <row r="99" spans="1:7" s="134" customFormat="1" ht="90">
      <c r="B99" s="143">
        <v>2</v>
      </c>
      <c r="C99" s="99" t="s">
        <v>20</v>
      </c>
      <c r="D99" s="99"/>
      <c r="E99" s="174">
        <v>800000</v>
      </c>
      <c r="F99" s="146" t="s">
        <v>21</v>
      </c>
      <c r="G99" s="157" t="s">
        <v>236</v>
      </c>
    </row>
    <row r="100" spans="1:7" s="134" customFormat="1" ht="90">
      <c r="B100" s="143">
        <v>3</v>
      </c>
      <c r="C100" s="99" t="s">
        <v>23</v>
      </c>
      <c r="D100" s="99"/>
      <c r="E100" s="174">
        <v>700000</v>
      </c>
      <c r="F100" s="99" t="s">
        <v>238</v>
      </c>
      <c r="G100" s="157" t="s">
        <v>236</v>
      </c>
    </row>
    <row r="101" spans="1:7" s="134" customFormat="1" ht="81.75" customHeight="1">
      <c r="B101" s="143">
        <v>4</v>
      </c>
      <c r="C101" s="99" t="s">
        <v>45</v>
      </c>
      <c r="D101" s="99"/>
      <c r="E101" s="175">
        <v>200000</v>
      </c>
      <c r="F101" s="146" t="s">
        <v>237</v>
      </c>
      <c r="G101" s="157" t="s">
        <v>236</v>
      </c>
    </row>
    <row r="102" spans="1:7" s="134" customFormat="1" ht="94.5" customHeight="1">
      <c r="B102" s="143">
        <v>5</v>
      </c>
      <c r="C102" s="99" t="s">
        <v>103</v>
      </c>
      <c r="D102" s="99"/>
      <c r="E102" s="174">
        <v>200000</v>
      </c>
      <c r="F102" s="146" t="s">
        <v>177</v>
      </c>
      <c r="G102" s="157" t="s">
        <v>236</v>
      </c>
    </row>
    <row r="103" spans="1:7" s="134" customFormat="1">
      <c r="B103" s="139" t="s">
        <v>211</v>
      </c>
      <c r="C103" s="140" t="s">
        <v>296</v>
      </c>
      <c r="D103" s="140" t="s">
        <v>297</v>
      </c>
      <c r="E103" s="141" t="s">
        <v>4</v>
      </c>
      <c r="F103" s="142" t="s">
        <v>5</v>
      </c>
      <c r="G103" s="188" t="s">
        <v>6</v>
      </c>
    </row>
    <row r="104" spans="1:7" s="134" customFormat="1" ht="135">
      <c r="B104" s="143">
        <v>6</v>
      </c>
      <c r="C104" s="99" t="s">
        <v>48</v>
      </c>
      <c r="D104" s="99"/>
      <c r="E104" s="174">
        <v>250000</v>
      </c>
      <c r="F104" s="146" t="s">
        <v>239</v>
      </c>
      <c r="G104" s="157" t="s">
        <v>236</v>
      </c>
    </row>
    <row r="105" spans="1:7" s="134" customFormat="1">
      <c r="B105" s="133"/>
      <c r="C105" s="149"/>
      <c r="D105" s="149"/>
      <c r="E105" s="176"/>
      <c r="F105" s="164"/>
      <c r="G105" s="173"/>
    </row>
    <row r="106" spans="1:7" s="134" customFormat="1" ht="332.25" customHeight="1">
      <c r="B106" s="133"/>
      <c r="C106" s="149"/>
      <c r="D106" s="149"/>
      <c r="E106" s="176"/>
      <c r="F106" s="164"/>
      <c r="G106" s="173"/>
    </row>
    <row r="107" spans="1:7" s="134" customFormat="1">
      <c r="B107" s="735" t="s">
        <v>0</v>
      </c>
      <c r="C107" s="735"/>
      <c r="D107" s="735"/>
      <c r="E107" s="735"/>
      <c r="F107" s="735"/>
      <c r="G107" s="735"/>
    </row>
    <row r="108" spans="1:7" s="134" customFormat="1">
      <c r="A108" s="135"/>
      <c r="B108" s="735" t="s">
        <v>225</v>
      </c>
      <c r="C108" s="735"/>
      <c r="D108" s="735"/>
      <c r="E108" s="735"/>
      <c r="F108" s="735"/>
      <c r="G108" s="735"/>
    </row>
    <row r="109" spans="1:7" s="134" customFormat="1">
      <c r="A109" s="135"/>
      <c r="B109" s="135"/>
      <c r="C109" s="135"/>
      <c r="D109" s="135"/>
      <c r="E109" s="135"/>
      <c r="F109" s="135"/>
      <c r="G109" s="135"/>
    </row>
    <row r="110" spans="1:7" s="134" customFormat="1">
      <c r="B110" s="139" t="s">
        <v>211</v>
      </c>
      <c r="C110" s="140" t="s">
        <v>296</v>
      </c>
      <c r="D110" s="140" t="s">
        <v>297</v>
      </c>
      <c r="E110" s="141" t="s">
        <v>4</v>
      </c>
      <c r="F110" s="142" t="s">
        <v>5</v>
      </c>
      <c r="G110" s="188" t="s">
        <v>6</v>
      </c>
    </row>
    <row r="111" spans="1:7" s="134" customFormat="1" ht="67.5">
      <c r="B111" s="143">
        <v>1</v>
      </c>
      <c r="C111" s="99" t="s">
        <v>124</v>
      </c>
      <c r="D111" s="99"/>
      <c r="E111" s="145">
        <v>300000</v>
      </c>
      <c r="F111" s="156" t="s">
        <v>125</v>
      </c>
      <c r="G111" s="143" t="s">
        <v>298</v>
      </c>
    </row>
    <row r="112" spans="1:7" s="134" customFormat="1" ht="67.5">
      <c r="B112" s="143">
        <v>2</v>
      </c>
      <c r="C112" s="99" t="s">
        <v>127</v>
      </c>
      <c r="D112" s="99"/>
      <c r="E112" s="145">
        <v>600000</v>
      </c>
      <c r="F112" s="156" t="s">
        <v>125</v>
      </c>
      <c r="G112" s="143" t="s">
        <v>298</v>
      </c>
    </row>
    <row r="113" spans="1:7" s="134" customFormat="1" ht="45">
      <c r="B113" s="143">
        <v>3</v>
      </c>
      <c r="C113" s="99" t="s">
        <v>175</v>
      </c>
      <c r="D113" s="99"/>
      <c r="E113" s="145">
        <v>250000</v>
      </c>
      <c r="F113" s="145" t="s">
        <v>293</v>
      </c>
      <c r="G113" s="143" t="s">
        <v>298</v>
      </c>
    </row>
    <row r="114" spans="1:7" s="169" customFormat="1" ht="67.5">
      <c r="B114" s="143">
        <v>4</v>
      </c>
      <c r="C114" s="158" t="s">
        <v>192</v>
      </c>
      <c r="D114" s="158"/>
      <c r="E114" s="202">
        <v>200000</v>
      </c>
      <c r="F114" s="156" t="s">
        <v>27</v>
      </c>
      <c r="G114" s="143" t="s">
        <v>298</v>
      </c>
    </row>
    <row r="115" spans="1:7" s="134" customFormat="1" ht="67.5">
      <c r="B115" s="143">
        <v>5</v>
      </c>
      <c r="C115" s="99" t="s">
        <v>26</v>
      </c>
      <c r="D115" s="99"/>
      <c r="E115" s="145">
        <v>400000</v>
      </c>
      <c r="F115" s="156" t="s">
        <v>27</v>
      </c>
      <c r="G115" s="143" t="s">
        <v>298</v>
      </c>
    </row>
    <row r="116" spans="1:7" s="134" customFormat="1" ht="174" customHeight="1">
      <c r="B116" s="133"/>
      <c r="C116" s="149"/>
      <c r="D116" s="149"/>
      <c r="E116" s="163"/>
      <c r="F116" s="197"/>
      <c r="G116" s="133"/>
    </row>
    <row r="117" spans="1:7" s="134" customFormat="1">
      <c r="B117" s="735" t="s">
        <v>0</v>
      </c>
      <c r="C117" s="735"/>
      <c r="D117" s="735"/>
      <c r="E117" s="735"/>
      <c r="F117" s="735"/>
      <c r="G117" s="735"/>
    </row>
    <row r="118" spans="1:7" s="134" customFormat="1">
      <c r="A118" s="135"/>
      <c r="B118" s="735" t="s">
        <v>225</v>
      </c>
      <c r="C118" s="735"/>
      <c r="D118" s="735"/>
      <c r="E118" s="735"/>
      <c r="F118" s="735"/>
      <c r="G118" s="735"/>
    </row>
    <row r="119" spans="1:7" s="134" customFormat="1">
      <c r="A119" s="135"/>
      <c r="B119" s="135"/>
      <c r="C119" s="135"/>
      <c r="D119" s="135"/>
      <c r="E119" s="135"/>
      <c r="F119" s="135"/>
      <c r="G119" s="135"/>
    </row>
    <row r="120" spans="1:7" s="134" customFormat="1">
      <c r="B120" s="139" t="s">
        <v>211</v>
      </c>
      <c r="C120" s="140" t="s">
        <v>296</v>
      </c>
      <c r="D120" s="140" t="s">
        <v>297</v>
      </c>
      <c r="E120" s="141" t="s">
        <v>4</v>
      </c>
      <c r="F120" s="142" t="s">
        <v>5</v>
      </c>
      <c r="G120" s="188" t="s">
        <v>6</v>
      </c>
    </row>
    <row r="121" spans="1:7" s="134" customFormat="1" ht="112.5">
      <c r="B121" s="143">
        <v>1</v>
      </c>
      <c r="C121" s="99" t="s">
        <v>170</v>
      </c>
      <c r="D121" s="99"/>
      <c r="E121" s="145">
        <v>500000</v>
      </c>
      <c r="F121" s="156" t="s">
        <v>171</v>
      </c>
      <c r="G121" s="143" t="s">
        <v>28</v>
      </c>
    </row>
    <row r="122" spans="1:7" s="134" customFormat="1">
      <c r="B122" s="143">
        <v>2</v>
      </c>
      <c r="C122" s="179" t="s">
        <v>188</v>
      </c>
      <c r="D122" s="179"/>
      <c r="E122" s="145">
        <v>1300000</v>
      </c>
      <c r="F122" s="156" t="s">
        <v>189</v>
      </c>
      <c r="G122" s="143" t="s">
        <v>28</v>
      </c>
    </row>
    <row r="123" spans="1:7" s="134" customFormat="1" ht="67.5">
      <c r="B123" s="143">
        <v>3</v>
      </c>
      <c r="C123" s="99" t="s">
        <v>129</v>
      </c>
      <c r="D123" s="99"/>
      <c r="E123" s="145">
        <v>1200000</v>
      </c>
      <c r="F123" s="156" t="s">
        <v>130</v>
      </c>
      <c r="G123" s="143" t="s">
        <v>28</v>
      </c>
    </row>
    <row r="124" spans="1:7" s="134" customFormat="1" ht="249.75" customHeight="1">
      <c r="B124" s="133"/>
      <c r="C124" s="149"/>
      <c r="D124" s="149"/>
      <c r="E124" s="176"/>
      <c r="F124" s="164"/>
      <c r="G124" s="198"/>
    </row>
    <row r="125" spans="1:7" s="134" customFormat="1">
      <c r="B125" s="735" t="s">
        <v>0</v>
      </c>
      <c r="C125" s="735"/>
      <c r="D125" s="735"/>
      <c r="E125" s="735"/>
      <c r="F125" s="735"/>
      <c r="G125" s="735"/>
    </row>
    <row r="126" spans="1:7" s="134" customFormat="1">
      <c r="A126" s="135"/>
      <c r="B126" s="735" t="s">
        <v>225</v>
      </c>
      <c r="C126" s="735"/>
      <c r="D126" s="735"/>
      <c r="E126" s="735"/>
      <c r="F126" s="735"/>
      <c r="G126" s="735"/>
    </row>
    <row r="127" spans="1:7" s="134" customFormat="1">
      <c r="A127" s="135"/>
      <c r="B127" s="135"/>
      <c r="C127" s="135"/>
      <c r="D127" s="135"/>
      <c r="E127" s="135"/>
      <c r="F127" s="135"/>
      <c r="G127" s="135"/>
    </row>
    <row r="128" spans="1:7" s="134" customFormat="1">
      <c r="B128" s="139" t="s">
        <v>211</v>
      </c>
      <c r="C128" s="140" t="s">
        <v>296</v>
      </c>
      <c r="D128" s="140" t="s">
        <v>297</v>
      </c>
      <c r="E128" s="141" t="s">
        <v>4</v>
      </c>
      <c r="F128" s="142" t="s">
        <v>5</v>
      </c>
      <c r="G128" s="188" t="s">
        <v>6</v>
      </c>
    </row>
    <row r="129" spans="1:7" s="134" customFormat="1" ht="135">
      <c r="B129" s="143">
        <v>1</v>
      </c>
      <c r="C129" s="99" t="s">
        <v>186</v>
      </c>
      <c r="D129" s="99"/>
      <c r="E129" s="145">
        <v>450000</v>
      </c>
      <c r="F129" s="156" t="s">
        <v>187</v>
      </c>
      <c r="G129" s="143" t="s">
        <v>122</v>
      </c>
    </row>
    <row r="130" spans="1:7" s="134" customFormat="1" ht="309" customHeight="1">
      <c r="B130" s="133"/>
      <c r="C130" s="149"/>
      <c r="D130" s="149"/>
      <c r="E130" s="163"/>
      <c r="F130" s="197"/>
      <c r="G130" s="133"/>
    </row>
    <row r="131" spans="1:7" s="134" customFormat="1">
      <c r="B131" s="735" t="s">
        <v>0</v>
      </c>
      <c r="C131" s="735"/>
      <c r="D131" s="735"/>
      <c r="E131" s="735"/>
      <c r="F131" s="735"/>
      <c r="G131" s="735"/>
    </row>
    <row r="132" spans="1:7" s="134" customFormat="1">
      <c r="A132" s="135"/>
      <c r="B132" s="735" t="s">
        <v>225</v>
      </c>
      <c r="C132" s="735"/>
      <c r="D132" s="735"/>
      <c r="E132" s="735"/>
      <c r="F132" s="735"/>
      <c r="G132" s="735"/>
    </row>
    <row r="133" spans="1:7" s="134" customFormat="1">
      <c r="A133" s="135"/>
      <c r="B133" s="135"/>
      <c r="C133" s="135"/>
      <c r="D133" s="135"/>
      <c r="E133" s="135"/>
      <c r="F133" s="135"/>
      <c r="G133" s="135"/>
    </row>
    <row r="134" spans="1:7" s="134" customFormat="1">
      <c r="B134" s="139" t="s">
        <v>211</v>
      </c>
      <c r="C134" s="140" t="s">
        <v>296</v>
      </c>
      <c r="D134" s="140" t="s">
        <v>297</v>
      </c>
      <c r="E134" s="141" t="s">
        <v>4</v>
      </c>
      <c r="F134" s="142" t="s">
        <v>5</v>
      </c>
      <c r="G134" s="188" t="s">
        <v>6</v>
      </c>
    </row>
    <row r="135" spans="1:7" ht="67.5">
      <c r="B135" s="143">
        <v>1</v>
      </c>
      <c r="C135" s="180" t="s">
        <v>208</v>
      </c>
      <c r="D135" s="180"/>
      <c r="E135" s="147">
        <v>1200000</v>
      </c>
      <c r="F135" s="156" t="s">
        <v>209</v>
      </c>
      <c r="G135" s="157" t="s">
        <v>210</v>
      </c>
    </row>
    <row r="136" spans="1:7" ht="344.25" customHeight="1">
      <c r="C136" s="199"/>
      <c r="D136" s="199"/>
      <c r="E136" s="150"/>
      <c r="F136" s="197"/>
      <c r="G136" s="173"/>
    </row>
    <row r="137" spans="1:7" s="134" customFormat="1">
      <c r="B137" s="735" t="s">
        <v>0</v>
      </c>
      <c r="C137" s="735"/>
      <c r="D137" s="735"/>
      <c r="E137" s="735"/>
      <c r="F137" s="735"/>
      <c r="G137" s="735"/>
    </row>
    <row r="138" spans="1:7" s="134" customFormat="1">
      <c r="A138" s="135"/>
      <c r="B138" s="735" t="s">
        <v>225</v>
      </c>
      <c r="C138" s="735"/>
      <c r="D138" s="735"/>
      <c r="E138" s="735"/>
      <c r="F138" s="735"/>
      <c r="G138" s="735"/>
    </row>
    <row r="139" spans="1:7" s="134" customFormat="1">
      <c r="A139" s="135"/>
      <c r="B139" s="135"/>
      <c r="C139" s="135"/>
      <c r="D139" s="135"/>
      <c r="E139" s="135"/>
      <c r="F139" s="135"/>
      <c r="G139" s="135"/>
    </row>
    <row r="140" spans="1:7" s="134" customFormat="1">
      <c r="B140" s="139" t="s">
        <v>211</v>
      </c>
      <c r="C140" s="140" t="s">
        <v>296</v>
      </c>
      <c r="D140" s="140" t="s">
        <v>297</v>
      </c>
      <c r="E140" s="141" t="s">
        <v>4</v>
      </c>
      <c r="F140" s="142" t="s">
        <v>5</v>
      </c>
      <c r="G140" s="188" t="s">
        <v>6</v>
      </c>
    </row>
    <row r="141" spans="1:7" ht="45">
      <c r="B141" s="143">
        <v>1</v>
      </c>
      <c r="C141" s="99" t="s">
        <v>166</v>
      </c>
      <c r="D141" s="99"/>
      <c r="E141" s="147">
        <v>3500000</v>
      </c>
      <c r="F141" s="156" t="s">
        <v>167</v>
      </c>
      <c r="G141" s="157" t="s">
        <v>168</v>
      </c>
    </row>
    <row r="142" spans="1:7" ht="369" customHeight="1">
      <c r="C142" s="149"/>
      <c r="D142" s="149"/>
      <c r="E142" s="150"/>
      <c r="F142" s="197"/>
      <c r="G142" s="173"/>
    </row>
    <row r="143" spans="1:7" s="134" customFormat="1">
      <c r="B143" s="735" t="s">
        <v>0</v>
      </c>
      <c r="C143" s="735"/>
      <c r="D143" s="735"/>
      <c r="E143" s="735"/>
      <c r="F143" s="735"/>
      <c r="G143" s="735"/>
    </row>
    <row r="144" spans="1:7" s="134" customFormat="1">
      <c r="A144" s="135"/>
      <c r="B144" s="735" t="s">
        <v>225</v>
      </c>
      <c r="C144" s="735"/>
      <c r="D144" s="735"/>
      <c r="E144" s="735"/>
      <c r="F144" s="735"/>
      <c r="G144" s="735"/>
    </row>
    <row r="145" spans="1:7" s="134" customFormat="1">
      <c r="A145" s="135"/>
      <c r="B145" s="135"/>
      <c r="C145" s="135"/>
      <c r="D145" s="135"/>
      <c r="E145" s="135"/>
      <c r="F145" s="135"/>
      <c r="G145" s="135"/>
    </row>
    <row r="146" spans="1:7" s="134" customFormat="1">
      <c r="B146" s="139" t="s">
        <v>211</v>
      </c>
      <c r="C146" s="140" t="s">
        <v>296</v>
      </c>
      <c r="D146" s="140" t="s">
        <v>297</v>
      </c>
      <c r="E146" s="141" t="s">
        <v>4</v>
      </c>
      <c r="F146" s="142" t="s">
        <v>5</v>
      </c>
      <c r="G146" s="188" t="s">
        <v>6</v>
      </c>
    </row>
    <row r="147" spans="1:7" s="134" customFormat="1" ht="45">
      <c r="B147" s="143">
        <v>1</v>
      </c>
      <c r="C147" s="99" t="s">
        <v>9</v>
      </c>
      <c r="D147" s="99"/>
      <c r="E147" s="145">
        <v>800000</v>
      </c>
      <c r="F147" s="156" t="s">
        <v>10</v>
      </c>
      <c r="G147" s="143" t="s">
        <v>11</v>
      </c>
    </row>
    <row r="148" spans="1:7" s="134" customFormat="1" ht="67.5">
      <c r="B148" s="143">
        <v>2</v>
      </c>
      <c r="C148" s="144" t="s">
        <v>51</v>
      </c>
      <c r="D148" s="144"/>
      <c r="E148" s="145">
        <v>1000000</v>
      </c>
      <c r="F148" s="145" t="s">
        <v>10</v>
      </c>
      <c r="G148" s="143" t="s">
        <v>11</v>
      </c>
    </row>
    <row r="149" spans="1:7" s="134" customFormat="1" ht="45">
      <c r="B149" s="143">
        <v>3</v>
      </c>
      <c r="C149" s="158" t="s">
        <v>183</v>
      </c>
      <c r="D149" s="158"/>
      <c r="E149" s="159">
        <v>600000</v>
      </c>
      <c r="F149" s="159" t="s">
        <v>10</v>
      </c>
      <c r="G149" s="168" t="s">
        <v>11</v>
      </c>
    </row>
  </sheetData>
  <mergeCells count="26">
    <mergeCell ref="B143:G143"/>
    <mergeCell ref="B144:G144"/>
    <mergeCell ref="B125:G125"/>
    <mergeCell ref="B126:G126"/>
    <mergeCell ref="B131:G131"/>
    <mergeCell ref="B132:G132"/>
    <mergeCell ref="B137:G137"/>
    <mergeCell ref="B138:G138"/>
    <mergeCell ref="B118:G118"/>
    <mergeCell ref="B51:G51"/>
    <mergeCell ref="B52:G52"/>
    <mergeCell ref="B63:G63"/>
    <mergeCell ref="B64:G64"/>
    <mergeCell ref="B79:G79"/>
    <mergeCell ref="B80:G80"/>
    <mergeCell ref="B94:G94"/>
    <mergeCell ref="B95:G95"/>
    <mergeCell ref="B107:G107"/>
    <mergeCell ref="B108:G108"/>
    <mergeCell ref="B117:G117"/>
    <mergeCell ref="B32:G32"/>
    <mergeCell ref="B2:G2"/>
    <mergeCell ref="B3:G3"/>
    <mergeCell ref="B20:G20"/>
    <mergeCell ref="B21:G21"/>
    <mergeCell ref="B31:G3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FF00"/>
  </sheetPr>
  <dimension ref="A2:L139"/>
  <sheetViews>
    <sheetView topLeftCell="A103" zoomScale="90" zoomScaleNormal="90" workbookViewId="0">
      <selection activeCell="K64" sqref="K64"/>
    </sheetView>
  </sheetViews>
  <sheetFormatPr defaultColWidth="9" defaultRowHeight="24"/>
  <cols>
    <col min="1" max="1" width="0.42578125" style="23" customWidth="1"/>
    <col min="2" max="2" width="6" style="25" customWidth="1"/>
    <col min="3" max="3" width="36.7109375" style="43" hidden="1" customWidth="1"/>
    <col min="4" max="4" width="61.140625" style="23" customWidth="1"/>
    <col min="5" max="5" width="15.42578125" style="25" customWidth="1"/>
    <col min="6" max="6" width="24" style="205" customWidth="1"/>
    <col min="7" max="7" width="15.42578125" style="23" customWidth="1"/>
    <col min="8" max="8" width="13.5703125" style="23" customWidth="1"/>
    <col min="9" max="9" width="13.140625" style="23" customWidth="1"/>
    <col min="10" max="10" width="9.85546875" style="23" bestFit="1" customWidth="1"/>
    <col min="11" max="16384" width="9" style="23"/>
  </cols>
  <sheetData>
    <row r="2" spans="1:7" s="43" customFormat="1">
      <c r="B2" s="734" t="s">
        <v>0</v>
      </c>
      <c r="C2" s="734"/>
      <c r="D2" s="734"/>
      <c r="E2" s="734"/>
      <c r="F2" s="734"/>
      <c r="G2" s="734"/>
    </row>
    <row r="3" spans="1:7" s="43" customFormat="1">
      <c r="A3" s="63"/>
      <c r="B3" s="734" t="s">
        <v>225</v>
      </c>
      <c r="C3" s="734"/>
      <c r="D3" s="734"/>
      <c r="E3" s="734"/>
      <c r="F3" s="734"/>
      <c r="G3" s="734"/>
    </row>
    <row r="4" spans="1:7" s="43" customFormat="1">
      <c r="A4" s="63"/>
      <c r="B4" s="63"/>
      <c r="C4" s="63"/>
      <c r="D4" s="63"/>
      <c r="E4" s="203">
        <f>E6+E20+E28+E45+E54+E67+E82+E94+E101+E104+E109+E116+E119+E123</f>
        <v>43637400</v>
      </c>
      <c r="F4" s="206"/>
      <c r="G4" s="63"/>
    </row>
    <row r="5" spans="1:7" s="43" customFormat="1">
      <c r="B5" s="26" t="s">
        <v>211</v>
      </c>
      <c r="C5" s="232" t="s">
        <v>296</v>
      </c>
      <c r="D5" s="88" t="s">
        <v>3</v>
      </c>
      <c r="E5" s="71" t="s">
        <v>4</v>
      </c>
      <c r="F5" s="230" t="s">
        <v>5</v>
      </c>
      <c r="G5" s="204" t="s">
        <v>6</v>
      </c>
    </row>
    <row r="6" spans="1:7" s="43" customFormat="1">
      <c r="B6" s="236" t="s">
        <v>58</v>
      </c>
      <c r="C6" s="237"/>
      <c r="D6" s="222"/>
      <c r="E6" s="213">
        <f>SUM(E7:E19)</f>
        <v>4570000</v>
      </c>
      <c r="F6" s="214"/>
      <c r="G6" s="215"/>
    </row>
    <row r="7" spans="1:7" s="43" customFormat="1" ht="54" customHeight="1">
      <c r="B7" s="17">
        <v>1</v>
      </c>
      <c r="C7" s="15" t="s">
        <v>56</v>
      </c>
      <c r="D7" s="15" t="s">
        <v>343</v>
      </c>
      <c r="E7" s="65">
        <v>250000</v>
      </c>
      <c r="F7" s="235" t="s">
        <v>57</v>
      </c>
      <c r="G7" s="17" t="s">
        <v>58</v>
      </c>
    </row>
    <row r="8" spans="1:7" s="43" customFormat="1" ht="39.75" customHeight="1">
      <c r="B8" s="17">
        <v>2</v>
      </c>
      <c r="C8" s="15" t="s">
        <v>227</v>
      </c>
      <c r="D8" s="15" t="s">
        <v>227</v>
      </c>
      <c r="E8" s="65">
        <v>800000</v>
      </c>
      <c r="F8" s="235" t="s">
        <v>61</v>
      </c>
      <c r="G8" s="17" t="s">
        <v>58</v>
      </c>
    </row>
    <row r="9" spans="1:7" s="43" customFormat="1" ht="84" customHeight="1">
      <c r="B9" s="17">
        <v>3</v>
      </c>
      <c r="C9" s="15" t="s">
        <v>63</v>
      </c>
      <c r="D9" s="15" t="s">
        <v>408</v>
      </c>
      <c r="E9" s="65">
        <v>230000</v>
      </c>
      <c r="F9" s="235" t="s">
        <v>64</v>
      </c>
      <c r="G9" s="17" t="s">
        <v>58</v>
      </c>
    </row>
    <row r="10" spans="1:7" s="43" customFormat="1" ht="24.75" customHeight="1">
      <c r="B10" s="17">
        <v>4</v>
      </c>
      <c r="C10" s="15" t="s">
        <v>74</v>
      </c>
      <c r="D10" s="15" t="s">
        <v>348</v>
      </c>
      <c r="E10" s="65">
        <v>350000</v>
      </c>
      <c r="F10" s="235" t="s">
        <v>61</v>
      </c>
      <c r="G10" s="17" t="s">
        <v>58</v>
      </c>
    </row>
    <row r="11" spans="1:7" s="43" customFormat="1" ht="42" customHeight="1">
      <c r="B11" s="17">
        <v>5</v>
      </c>
      <c r="C11" s="27" t="s">
        <v>105</v>
      </c>
      <c r="D11" s="27" t="s">
        <v>346</v>
      </c>
      <c r="E11" s="65">
        <v>250000</v>
      </c>
      <c r="F11" s="235" t="s">
        <v>106</v>
      </c>
      <c r="G11" s="17" t="s">
        <v>58</v>
      </c>
    </row>
    <row r="12" spans="1:7" s="43" customFormat="1" ht="43.5" customHeight="1">
      <c r="B12" s="17">
        <v>6</v>
      </c>
      <c r="C12" s="27" t="s">
        <v>229</v>
      </c>
      <c r="D12" s="27" t="s">
        <v>345</v>
      </c>
      <c r="E12" s="65">
        <v>180000</v>
      </c>
      <c r="F12" s="235" t="s">
        <v>109</v>
      </c>
      <c r="G12" s="17" t="s">
        <v>58</v>
      </c>
    </row>
    <row r="13" spans="1:7" s="43" customFormat="1" ht="42.75" customHeight="1">
      <c r="B13" s="17">
        <v>7</v>
      </c>
      <c r="C13" s="27" t="s">
        <v>111</v>
      </c>
      <c r="D13" s="27" t="s">
        <v>344</v>
      </c>
      <c r="E13" s="65">
        <v>350000</v>
      </c>
      <c r="F13" s="207" t="s">
        <v>112</v>
      </c>
      <c r="G13" s="17" t="s">
        <v>58</v>
      </c>
    </row>
    <row r="14" spans="1:7" s="43" customFormat="1" ht="85.5" customHeight="1">
      <c r="B14" s="17">
        <v>8</v>
      </c>
      <c r="C14" s="27" t="s">
        <v>114</v>
      </c>
      <c r="D14" s="27" t="s">
        <v>114</v>
      </c>
      <c r="E14" s="65">
        <v>250000</v>
      </c>
      <c r="F14" s="207" t="s">
        <v>115</v>
      </c>
      <c r="G14" s="17" t="s">
        <v>58</v>
      </c>
    </row>
    <row r="15" spans="1:7" s="43" customFormat="1" ht="63.75" customHeight="1">
      <c r="B15" s="17">
        <v>9</v>
      </c>
      <c r="C15" s="27" t="s">
        <v>117</v>
      </c>
      <c r="D15" s="27" t="s">
        <v>347</v>
      </c>
      <c r="E15" s="65">
        <v>800000</v>
      </c>
      <c r="F15" s="207" t="s">
        <v>118</v>
      </c>
      <c r="G15" s="17" t="s">
        <v>58</v>
      </c>
    </row>
    <row r="16" spans="1:7" s="43" customFormat="1" ht="86.25" customHeight="1">
      <c r="B16" s="17">
        <v>10</v>
      </c>
      <c r="C16" s="27" t="s">
        <v>312</v>
      </c>
      <c r="D16" s="27" t="s">
        <v>312</v>
      </c>
      <c r="E16" s="225">
        <v>420000</v>
      </c>
      <c r="F16" s="207" t="s">
        <v>306</v>
      </c>
      <c r="G16" s="17" t="s">
        <v>58</v>
      </c>
    </row>
    <row r="17" spans="2:7" s="43" customFormat="1" ht="40.5" customHeight="1">
      <c r="B17" s="17">
        <v>11</v>
      </c>
      <c r="C17" s="27" t="s">
        <v>309</v>
      </c>
      <c r="D17" s="8" t="s">
        <v>413</v>
      </c>
      <c r="E17" s="65">
        <v>230000</v>
      </c>
      <c r="F17" s="207" t="s">
        <v>306</v>
      </c>
      <c r="G17" s="17" t="s">
        <v>58</v>
      </c>
    </row>
    <row r="18" spans="2:7" s="43" customFormat="1" ht="42.75" customHeight="1">
      <c r="B18" s="17">
        <v>12</v>
      </c>
      <c r="C18" s="27" t="s">
        <v>309</v>
      </c>
      <c r="D18" s="8" t="s">
        <v>403</v>
      </c>
      <c r="E18" s="65">
        <v>230000</v>
      </c>
      <c r="F18" s="207" t="s">
        <v>306</v>
      </c>
      <c r="G18" s="17" t="s">
        <v>58</v>
      </c>
    </row>
    <row r="19" spans="2:7" s="43" customFormat="1" ht="81" customHeight="1">
      <c r="B19" s="17">
        <v>13</v>
      </c>
      <c r="C19" s="27" t="s">
        <v>308</v>
      </c>
      <c r="D19" s="8" t="s">
        <v>412</v>
      </c>
      <c r="E19" s="65">
        <v>230000</v>
      </c>
      <c r="F19" s="207" t="s">
        <v>306</v>
      </c>
      <c r="G19" s="17" t="s">
        <v>58</v>
      </c>
    </row>
    <row r="20" spans="2:7" s="43" customFormat="1">
      <c r="B20" s="236" t="s">
        <v>96</v>
      </c>
      <c r="C20" s="237"/>
      <c r="D20" s="234"/>
      <c r="E20" s="213">
        <f>SUM(E21:E26)</f>
        <v>1240000</v>
      </c>
      <c r="F20" s="216"/>
      <c r="G20" s="217"/>
    </row>
    <row r="21" spans="2:7" s="43" customFormat="1" ht="26.25" customHeight="1">
      <c r="B21" s="17">
        <v>1</v>
      </c>
      <c r="C21" s="18" t="s">
        <v>94</v>
      </c>
      <c r="D21" s="18" t="s">
        <v>349</v>
      </c>
      <c r="E21" s="65">
        <v>180000</v>
      </c>
      <c r="F21" s="208" t="s">
        <v>95</v>
      </c>
      <c r="G21" s="17" t="s">
        <v>96</v>
      </c>
    </row>
    <row r="22" spans="2:7" s="43" customFormat="1" ht="21.75" customHeight="1">
      <c r="B22" s="17">
        <v>2</v>
      </c>
      <c r="C22" s="18" t="s">
        <v>165</v>
      </c>
      <c r="D22" s="18" t="s">
        <v>350</v>
      </c>
      <c r="E22" s="65">
        <v>150000</v>
      </c>
      <c r="F22" s="208" t="s">
        <v>98</v>
      </c>
      <c r="G22" s="17" t="s">
        <v>96</v>
      </c>
    </row>
    <row r="23" spans="2:7" s="43" customFormat="1" ht="42.75" customHeight="1">
      <c r="B23" s="17">
        <v>3</v>
      </c>
      <c r="C23" s="18" t="s">
        <v>100</v>
      </c>
      <c r="D23" s="18" t="s">
        <v>351</v>
      </c>
      <c r="E23" s="65">
        <v>300000</v>
      </c>
      <c r="F23" s="208" t="s">
        <v>101</v>
      </c>
      <c r="G23" s="17" t="s">
        <v>96</v>
      </c>
    </row>
    <row r="24" spans="2:7" s="43" customFormat="1" ht="65.25" customHeight="1">
      <c r="B24" s="17">
        <v>4</v>
      </c>
      <c r="C24" s="27" t="s">
        <v>313</v>
      </c>
      <c r="D24" s="27" t="s">
        <v>313</v>
      </c>
      <c r="E24" s="225">
        <v>150000</v>
      </c>
      <c r="F24" s="207" t="s">
        <v>305</v>
      </c>
      <c r="G24" s="17" t="s">
        <v>96</v>
      </c>
    </row>
    <row r="25" spans="2:7" s="43" customFormat="1" ht="45" customHeight="1">
      <c r="B25" s="17">
        <v>5</v>
      </c>
      <c r="C25" s="27" t="s">
        <v>309</v>
      </c>
      <c r="D25" s="27" t="s">
        <v>414</v>
      </c>
      <c r="E25" s="65">
        <v>230000</v>
      </c>
      <c r="F25" s="207" t="s">
        <v>305</v>
      </c>
      <c r="G25" s="17" t="s">
        <v>96</v>
      </c>
    </row>
    <row r="26" spans="2:7" s="43" customFormat="1" ht="84.75">
      <c r="B26" s="17">
        <v>6</v>
      </c>
      <c r="C26" s="27" t="s">
        <v>308</v>
      </c>
      <c r="D26" s="8" t="s">
        <v>411</v>
      </c>
      <c r="E26" s="65">
        <v>230000</v>
      </c>
      <c r="F26" s="207" t="s">
        <v>305</v>
      </c>
      <c r="G26" s="17" t="s">
        <v>96</v>
      </c>
    </row>
    <row r="27" spans="2:7" s="43" customFormat="1" ht="104.25" customHeight="1">
      <c r="B27" s="107"/>
      <c r="C27" s="108"/>
      <c r="D27" s="238"/>
      <c r="E27" s="123"/>
      <c r="F27" s="239"/>
      <c r="G27" s="107"/>
    </row>
    <row r="28" spans="2:7" s="43" customFormat="1" ht="21" customHeight="1">
      <c r="B28" s="704" t="s">
        <v>195</v>
      </c>
      <c r="C28" s="704"/>
      <c r="D28" s="704"/>
      <c r="E28" s="213">
        <f>SUM(E29:E44)</f>
        <v>8740000</v>
      </c>
      <c r="F28" s="216"/>
      <c r="G28" s="217"/>
    </row>
    <row r="29" spans="2:7" ht="72">
      <c r="B29" s="17">
        <v>1</v>
      </c>
      <c r="C29" s="27" t="s">
        <v>120</v>
      </c>
      <c r="D29" s="27" t="s">
        <v>360</v>
      </c>
      <c r="E29" s="65">
        <v>400000</v>
      </c>
      <c r="F29" s="209" t="s">
        <v>121</v>
      </c>
      <c r="G29" s="67" t="s">
        <v>195</v>
      </c>
    </row>
    <row r="30" spans="2:7" ht="41.25" customHeight="1">
      <c r="B30" s="17">
        <v>2</v>
      </c>
      <c r="C30" s="27" t="s">
        <v>137</v>
      </c>
      <c r="D30" s="27" t="s">
        <v>409</v>
      </c>
      <c r="E30" s="65">
        <v>900000</v>
      </c>
      <c r="F30" s="207" t="s">
        <v>138</v>
      </c>
      <c r="G30" s="67" t="s">
        <v>195</v>
      </c>
    </row>
    <row r="31" spans="2:7" ht="42.75" customHeight="1">
      <c r="B31" s="17">
        <v>3</v>
      </c>
      <c r="C31" s="27" t="s">
        <v>140</v>
      </c>
      <c r="D31" s="99" t="s">
        <v>357</v>
      </c>
      <c r="E31" s="65">
        <v>800000</v>
      </c>
      <c r="F31" s="207" t="s">
        <v>156</v>
      </c>
      <c r="G31" s="67" t="s">
        <v>195</v>
      </c>
    </row>
    <row r="32" spans="2:7" ht="48">
      <c r="B32" s="17">
        <v>4</v>
      </c>
      <c r="C32" s="27" t="s">
        <v>135</v>
      </c>
      <c r="D32" s="27" t="s">
        <v>352</v>
      </c>
      <c r="E32" s="65">
        <v>500000</v>
      </c>
      <c r="F32" s="207" t="s">
        <v>136</v>
      </c>
      <c r="G32" s="67" t="s">
        <v>195</v>
      </c>
    </row>
    <row r="33" spans="2:7" ht="42" customHeight="1">
      <c r="B33" s="17">
        <v>5</v>
      </c>
      <c r="C33" s="27" t="s">
        <v>223</v>
      </c>
      <c r="D33" s="27" t="s">
        <v>223</v>
      </c>
      <c r="E33" s="65">
        <v>750000</v>
      </c>
      <c r="F33" s="207" t="s">
        <v>144</v>
      </c>
      <c r="G33" s="67" t="s">
        <v>195</v>
      </c>
    </row>
    <row r="34" spans="2:7" ht="44.25" customHeight="1">
      <c r="B34" s="17">
        <v>6</v>
      </c>
      <c r="C34" s="27" t="s">
        <v>178</v>
      </c>
      <c r="D34" s="27" t="s">
        <v>353</v>
      </c>
      <c r="E34" s="65">
        <v>700000</v>
      </c>
      <c r="F34" s="207" t="s">
        <v>145</v>
      </c>
      <c r="G34" s="67" t="s">
        <v>195</v>
      </c>
    </row>
    <row r="35" spans="2:7" ht="39.75" customHeight="1">
      <c r="B35" s="17">
        <v>7</v>
      </c>
      <c r="C35" s="27" t="s">
        <v>235</v>
      </c>
      <c r="D35" s="27" t="s">
        <v>354</v>
      </c>
      <c r="E35" s="65">
        <v>200000</v>
      </c>
      <c r="F35" s="207" t="s">
        <v>148</v>
      </c>
      <c r="G35" s="67" t="s">
        <v>195</v>
      </c>
    </row>
    <row r="36" spans="2:7" ht="42" customHeight="1">
      <c r="B36" s="17">
        <v>8</v>
      </c>
      <c r="C36" s="27" t="s">
        <v>234</v>
      </c>
      <c r="D36" s="27" t="s">
        <v>356</v>
      </c>
      <c r="E36" s="65">
        <v>800000</v>
      </c>
      <c r="F36" s="208" t="s">
        <v>182</v>
      </c>
      <c r="G36" s="67" t="s">
        <v>195</v>
      </c>
    </row>
    <row r="37" spans="2:7" ht="40.5" customHeight="1">
      <c r="B37" s="17">
        <v>9</v>
      </c>
      <c r="C37" s="27" t="s">
        <v>155</v>
      </c>
      <c r="D37" s="27" t="s">
        <v>355</v>
      </c>
      <c r="E37" s="65">
        <v>900000</v>
      </c>
      <c r="F37" s="207" t="s">
        <v>425</v>
      </c>
      <c r="G37" s="67" t="s">
        <v>195</v>
      </c>
    </row>
    <row r="38" spans="2:7" ht="61.5" customHeight="1">
      <c r="B38" s="17">
        <v>10</v>
      </c>
      <c r="C38" s="27" t="s">
        <v>310</v>
      </c>
      <c r="D38" s="99" t="s">
        <v>358</v>
      </c>
      <c r="E38" s="65">
        <v>300000</v>
      </c>
      <c r="F38" s="207" t="s">
        <v>134</v>
      </c>
      <c r="G38" s="67" t="s">
        <v>195</v>
      </c>
    </row>
    <row r="39" spans="2:7" ht="41.25" customHeight="1">
      <c r="B39" s="17">
        <v>11</v>
      </c>
      <c r="C39" s="27" t="s">
        <v>232</v>
      </c>
      <c r="D39" s="27" t="s">
        <v>359</v>
      </c>
      <c r="E39" s="65">
        <v>900000</v>
      </c>
      <c r="F39" s="207" t="s">
        <v>231</v>
      </c>
      <c r="G39" s="67" t="s">
        <v>195</v>
      </c>
    </row>
    <row r="40" spans="2:7" s="43" customFormat="1" ht="41.25" customHeight="1">
      <c r="B40" s="17">
        <v>12</v>
      </c>
      <c r="C40" s="27"/>
      <c r="D40" s="27" t="s">
        <v>369</v>
      </c>
      <c r="E40" s="65">
        <v>400000</v>
      </c>
      <c r="F40" s="235" t="s">
        <v>398</v>
      </c>
      <c r="G40" s="67" t="s">
        <v>195</v>
      </c>
    </row>
    <row r="41" spans="2:7" s="43" customFormat="1" ht="81" customHeight="1">
      <c r="B41" s="17">
        <v>13</v>
      </c>
      <c r="C41" s="27" t="s">
        <v>314</v>
      </c>
      <c r="D41" s="27" t="s">
        <v>426</v>
      </c>
      <c r="E41" s="225">
        <v>500000</v>
      </c>
      <c r="F41" s="207" t="s">
        <v>302</v>
      </c>
      <c r="G41" s="67" t="s">
        <v>195</v>
      </c>
    </row>
    <row r="42" spans="2:7" s="43" customFormat="1" ht="40.5" customHeight="1">
      <c r="B42" s="17">
        <v>14</v>
      </c>
      <c r="C42" s="27" t="s">
        <v>309</v>
      </c>
      <c r="D42" s="8" t="s">
        <v>415</v>
      </c>
      <c r="E42" s="65">
        <v>230000</v>
      </c>
      <c r="F42" s="207" t="s">
        <v>302</v>
      </c>
      <c r="G42" s="67" t="s">
        <v>195</v>
      </c>
    </row>
    <row r="43" spans="2:7" s="43" customFormat="1" ht="42.75" customHeight="1">
      <c r="B43" s="17">
        <v>15</v>
      </c>
      <c r="C43" s="27" t="s">
        <v>309</v>
      </c>
      <c r="D43" s="8" t="s">
        <v>402</v>
      </c>
      <c r="E43" s="65">
        <v>230000</v>
      </c>
      <c r="F43" s="207" t="s">
        <v>302</v>
      </c>
      <c r="G43" s="67" t="s">
        <v>195</v>
      </c>
    </row>
    <row r="44" spans="2:7" s="43" customFormat="1" ht="76.5" customHeight="1">
      <c r="B44" s="17">
        <v>16</v>
      </c>
      <c r="C44" s="27" t="s">
        <v>308</v>
      </c>
      <c r="D44" s="8" t="s">
        <v>410</v>
      </c>
      <c r="E44" s="65">
        <v>230000</v>
      </c>
      <c r="F44" s="207" t="s">
        <v>302</v>
      </c>
      <c r="G44" s="67" t="s">
        <v>195</v>
      </c>
    </row>
    <row r="45" spans="2:7" s="43" customFormat="1">
      <c r="B45" s="236" t="s">
        <v>37</v>
      </c>
      <c r="C45" s="237"/>
      <c r="D45" s="234"/>
      <c r="E45" s="226">
        <f>SUM(E46:E53)</f>
        <v>1790000</v>
      </c>
      <c r="F45" s="218"/>
      <c r="G45" s="219"/>
    </row>
    <row r="46" spans="2:7" s="43" customFormat="1" ht="26.25" customHeight="1">
      <c r="B46" s="17">
        <v>1</v>
      </c>
      <c r="C46" s="27" t="s">
        <v>35</v>
      </c>
      <c r="D46" s="15" t="s">
        <v>362</v>
      </c>
      <c r="E46" s="81">
        <v>150000</v>
      </c>
      <c r="F46" s="252" t="s">
        <v>36</v>
      </c>
      <c r="G46" s="17" t="s">
        <v>230</v>
      </c>
    </row>
    <row r="47" spans="2:7" s="43" customFormat="1" ht="42" customHeight="1">
      <c r="B47" s="17">
        <v>2</v>
      </c>
      <c r="C47" s="27" t="s">
        <v>39</v>
      </c>
      <c r="D47" s="15" t="s">
        <v>396</v>
      </c>
      <c r="E47" s="81">
        <v>350000</v>
      </c>
      <c r="F47" s="252" t="s">
        <v>40</v>
      </c>
      <c r="G47" s="17" t="s">
        <v>230</v>
      </c>
    </row>
    <row r="48" spans="2:7" s="43" customFormat="1" ht="43.5" customHeight="1">
      <c r="B48" s="17">
        <v>3</v>
      </c>
      <c r="C48" s="27" t="s">
        <v>42</v>
      </c>
      <c r="D48" s="27" t="s">
        <v>397</v>
      </c>
      <c r="E48" s="81">
        <v>250000</v>
      </c>
      <c r="F48" s="207" t="s">
        <v>43</v>
      </c>
      <c r="G48" s="17" t="s">
        <v>230</v>
      </c>
    </row>
    <row r="49" spans="2:7" s="43" customFormat="1" ht="24.75" customHeight="1">
      <c r="B49" s="17">
        <v>4</v>
      </c>
      <c r="C49" s="27" t="s">
        <v>85</v>
      </c>
      <c r="D49" s="27" t="s">
        <v>361</v>
      </c>
      <c r="E49" s="65">
        <v>150000</v>
      </c>
      <c r="F49" s="252" t="s">
        <v>86</v>
      </c>
      <c r="G49" s="17" t="s">
        <v>230</v>
      </c>
    </row>
    <row r="50" spans="2:7" s="43" customFormat="1" ht="65.25" customHeight="1">
      <c r="B50" s="17">
        <v>5</v>
      </c>
      <c r="C50" s="27" t="s">
        <v>315</v>
      </c>
      <c r="D50" s="99" t="s">
        <v>315</v>
      </c>
      <c r="E50" s="225">
        <v>200000</v>
      </c>
      <c r="F50" s="253" t="s">
        <v>304</v>
      </c>
      <c r="G50" s="17" t="s">
        <v>230</v>
      </c>
    </row>
    <row r="51" spans="2:7" s="43" customFormat="1" ht="42.75" customHeight="1">
      <c r="B51" s="17">
        <v>6</v>
      </c>
      <c r="C51" s="27" t="s">
        <v>309</v>
      </c>
      <c r="D51" s="8" t="s">
        <v>416</v>
      </c>
      <c r="E51" s="65">
        <v>230000</v>
      </c>
      <c r="F51" s="253" t="s">
        <v>304</v>
      </c>
      <c r="G51" s="17" t="s">
        <v>230</v>
      </c>
    </row>
    <row r="52" spans="2:7" s="43" customFormat="1" ht="48">
      <c r="B52" s="17">
        <v>7</v>
      </c>
      <c r="C52" s="27" t="s">
        <v>309</v>
      </c>
      <c r="D52" s="8" t="s">
        <v>404</v>
      </c>
      <c r="E52" s="65">
        <v>230000</v>
      </c>
      <c r="F52" s="253" t="s">
        <v>304</v>
      </c>
      <c r="G52" s="17" t="s">
        <v>230</v>
      </c>
    </row>
    <row r="53" spans="2:7" s="43" customFormat="1" ht="79.5" customHeight="1">
      <c r="B53" s="17">
        <v>8</v>
      </c>
      <c r="C53" s="27" t="s">
        <v>308</v>
      </c>
      <c r="D53" s="8" t="s">
        <v>417</v>
      </c>
      <c r="E53" s="65">
        <v>230000</v>
      </c>
      <c r="F53" s="253" t="s">
        <v>304</v>
      </c>
      <c r="G53" s="17" t="s">
        <v>230</v>
      </c>
    </row>
    <row r="54" spans="2:7" s="43" customFormat="1">
      <c r="B54" s="236" t="s">
        <v>66</v>
      </c>
      <c r="C54" s="237"/>
      <c r="D54" s="234"/>
      <c r="E54" s="213">
        <f>SUM(E55:E65)</f>
        <v>4780000</v>
      </c>
      <c r="F54" s="216"/>
      <c r="G54" s="217"/>
    </row>
    <row r="55" spans="2:7" s="43" customFormat="1" ht="46.5" customHeight="1">
      <c r="B55" s="17">
        <v>1</v>
      </c>
      <c r="C55" s="27" t="s">
        <v>68</v>
      </c>
      <c r="D55" s="27" t="s">
        <v>368</v>
      </c>
      <c r="E55" s="65">
        <v>100000</v>
      </c>
      <c r="F55" s="209" t="s">
        <v>69</v>
      </c>
      <c r="G55" s="17" t="s">
        <v>66</v>
      </c>
    </row>
    <row r="56" spans="2:7" s="43" customFormat="1" ht="42.75" customHeight="1">
      <c r="B56" s="17">
        <v>2</v>
      </c>
      <c r="C56" s="27" t="s">
        <v>71</v>
      </c>
      <c r="D56" s="27" t="s">
        <v>363</v>
      </c>
      <c r="E56" s="65">
        <v>500000</v>
      </c>
      <c r="F56" s="209" t="s">
        <v>206</v>
      </c>
      <c r="G56" s="17" t="s">
        <v>66</v>
      </c>
    </row>
    <row r="57" spans="2:7" s="43" customFormat="1" ht="42" customHeight="1">
      <c r="B57" s="17">
        <v>3</v>
      </c>
      <c r="C57" s="27" t="s">
        <v>79</v>
      </c>
      <c r="D57" s="27" t="s">
        <v>79</v>
      </c>
      <c r="E57" s="65">
        <v>250000</v>
      </c>
      <c r="F57" s="209" t="s">
        <v>80</v>
      </c>
      <c r="G57" s="17" t="s">
        <v>66</v>
      </c>
    </row>
    <row r="58" spans="2:7" s="43" customFormat="1" ht="72">
      <c r="B58" s="17">
        <v>4</v>
      </c>
      <c r="C58" s="27" t="s">
        <v>82</v>
      </c>
      <c r="D58" s="27" t="s">
        <v>364</v>
      </c>
      <c r="E58" s="65">
        <v>500000</v>
      </c>
      <c r="F58" s="209" t="s">
        <v>72</v>
      </c>
      <c r="G58" s="17" t="s">
        <v>66</v>
      </c>
    </row>
    <row r="59" spans="2:7" s="43" customFormat="1" ht="41.25" customHeight="1">
      <c r="B59" s="17">
        <v>5</v>
      </c>
      <c r="C59" s="27" t="s">
        <v>220</v>
      </c>
      <c r="D59" s="27" t="s">
        <v>366</v>
      </c>
      <c r="E59" s="65">
        <v>750000</v>
      </c>
      <c r="F59" s="209" t="s">
        <v>72</v>
      </c>
      <c r="G59" s="17" t="s">
        <v>66</v>
      </c>
    </row>
    <row r="60" spans="2:7" ht="43.5" customHeight="1">
      <c r="B60" s="17">
        <v>6</v>
      </c>
      <c r="C60" s="27" t="s">
        <v>161</v>
      </c>
      <c r="D60" s="27" t="s">
        <v>367</v>
      </c>
      <c r="E60" s="65">
        <v>400000</v>
      </c>
      <c r="F60" s="209" t="s">
        <v>72</v>
      </c>
      <c r="G60" s="17" t="s">
        <v>66</v>
      </c>
    </row>
    <row r="61" spans="2:7" ht="21.75" customHeight="1">
      <c r="B61" s="17">
        <v>7</v>
      </c>
      <c r="C61" s="27" t="s">
        <v>150</v>
      </c>
      <c r="D61" s="27" t="s">
        <v>365</v>
      </c>
      <c r="E61" s="65">
        <v>1200000</v>
      </c>
      <c r="F61" s="210" t="s">
        <v>205</v>
      </c>
      <c r="G61" s="17" t="s">
        <v>66</v>
      </c>
    </row>
    <row r="62" spans="2:7" s="43" customFormat="1" ht="84.75" customHeight="1">
      <c r="B62" s="17">
        <v>8</v>
      </c>
      <c r="C62" s="99" t="s">
        <v>316</v>
      </c>
      <c r="D62" s="27" t="s">
        <v>316</v>
      </c>
      <c r="E62" s="225">
        <v>390000</v>
      </c>
      <c r="F62" s="207" t="s">
        <v>303</v>
      </c>
      <c r="G62" s="17" t="s">
        <v>66</v>
      </c>
    </row>
    <row r="63" spans="2:7" s="43" customFormat="1" ht="43.5" customHeight="1">
      <c r="B63" s="17">
        <v>9</v>
      </c>
      <c r="C63" s="27" t="s">
        <v>309</v>
      </c>
      <c r="D63" s="8" t="s">
        <v>419</v>
      </c>
      <c r="E63" s="65">
        <v>230000</v>
      </c>
      <c r="F63" s="207" t="s">
        <v>303</v>
      </c>
      <c r="G63" s="17" t="s">
        <v>66</v>
      </c>
    </row>
    <row r="64" spans="2:7" s="43" customFormat="1" ht="44.25" customHeight="1">
      <c r="B64" s="17">
        <v>10</v>
      </c>
      <c r="C64" s="27" t="s">
        <v>309</v>
      </c>
      <c r="D64" s="8" t="s">
        <v>405</v>
      </c>
      <c r="E64" s="65">
        <v>230000</v>
      </c>
      <c r="F64" s="207" t="s">
        <v>303</v>
      </c>
      <c r="G64" s="17" t="s">
        <v>66</v>
      </c>
    </row>
    <row r="65" spans="2:7" s="43" customFormat="1" ht="60.75" customHeight="1">
      <c r="B65" s="17">
        <v>11</v>
      </c>
      <c r="C65" s="27" t="s">
        <v>308</v>
      </c>
      <c r="D65" s="4" t="s">
        <v>418</v>
      </c>
      <c r="E65" s="65">
        <v>230000</v>
      </c>
      <c r="F65" s="207" t="s">
        <v>303</v>
      </c>
      <c r="G65" s="17" t="s">
        <v>66</v>
      </c>
    </row>
    <row r="66" spans="2:7" s="43" customFormat="1" ht="250.5" customHeight="1">
      <c r="B66" s="25"/>
      <c r="C66" s="90"/>
      <c r="D66" s="240"/>
      <c r="E66" s="91"/>
      <c r="F66" s="224"/>
      <c r="G66" s="25"/>
    </row>
    <row r="67" spans="2:7" s="43" customFormat="1">
      <c r="B67" s="241" t="s">
        <v>15</v>
      </c>
      <c r="C67" s="241"/>
      <c r="D67" s="242"/>
      <c r="E67" s="213">
        <f>SUM(E68:E80)</f>
        <v>4870000</v>
      </c>
      <c r="F67" s="216"/>
      <c r="G67" s="217"/>
    </row>
    <row r="68" spans="2:7" s="43" customFormat="1" ht="42" customHeight="1">
      <c r="B68" s="17">
        <v>1</v>
      </c>
      <c r="C68" s="18" t="s">
        <v>13</v>
      </c>
      <c r="D68" s="18" t="s">
        <v>371</v>
      </c>
      <c r="E68" s="65">
        <v>450000</v>
      </c>
      <c r="F68" s="209" t="s">
        <v>14</v>
      </c>
      <c r="G68" s="17" t="s">
        <v>15</v>
      </c>
    </row>
    <row r="69" spans="2:7" s="43" customFormat="1" ht="64.5" customHeight="1">
      <c r="B69" s="17">
        <v>2</v>
      </c>
      <c r="C69" s="84" t="s">
        <v>32</v>
      </c>
      <c r="D69" s="84" t="s">
        <v>372</v>
      </c>
      <c r="E69" s="65">
        <v>230000</v>
      </c>
      <c r="F69" s="208" t="s">
        <v>340</v>
      </c>
      <c r="G69" s="17" t="s">
        <v>15</v>
      </c>
    </row>
    <row r="70" spans="2:7" s="43" customFormat="1" ht="64.5" customHeight="1">
      <c r="B70" s="17">
        <v>3</v>
      </c>
      <c r="C70" s="18" t="s">
        <v>373</v>
      </c>
      <c r="D70" s="18" t="s">
        <v>374</v>
      </c>
      <c r="E70" s="65">
        <v>350000</v>
      </c>
      <c r="F70" s="209" t="s">
        <v>180</v>
      </c>
      <c r="G70" s="17" t="s">
        <v>15</v>
      </c>
    </row>
    <row r="71" spans="2:7" s="43" customFormat="1" ht="63.75" customHeight="1">
      <c r="B71" s="17">
        <v>4</v>
      </c>
      <c r="C71" s="18" t="s">
        <v>53</v>
      </c>
      <c r="D71" s="18" t="s">
        <v>375</v>
      </c>
      <c r="E71" s="65">
        <v>450000</v>
      </c>
      <c r="F71" s="209" t="s">
        <v>54</v>
      </c>
      <c r="G71" s="17" t="s">
        <v>15</v>
      </c>
    </row>
    <row r="72" spans="2:7" s="43" customFormat="1" ht="42.75" customHeight="1">
      <c r="B72" s="17">
        <v>5</v>
      </c>
      <c r="C72" s="18" t="s">
        <v>300</v>
      </c>
      <c r="D72" s="18" t="s">
        <v>376</v>
      </c>
      <c r="E72" s="65">
        <v>450000</v>
      </c>
      <c r="F72" s="209" t="s">
        <v>299</v>
      </c>
      <c r="G72" s="17" t="s">
        <v>15</v>
      </c>
    </row>
    <row r="73" spans="2:7" s="43" customFormat="1" ht="42.75" customHeight="1">
      <c r="B73" s="17">
        <v>6</v>
      </c>
      <c r="C73" s="18" t="s">
        <v>173</v>
      </c>
      <c r="D73" s="18" t="s">
        <v>377</v>
      </c>
      <c r="E73" s="65">
        <v>180000</v>
      </c>
      <c r="F73" s="209" t="s">
        <v>174</v>
      </c>
      <c r="G73" s="17" t="s">
        <v>15</v>
      </c>
    </row>
    <row r="74" spans="2:7" s="43" customFormat="1" ht="43.5" customHeight="1">
      <c r="B74" s="17">
        <v>7</v>
      </c>
      <c r="C74" s="18" t="s">
        <v>88</v>
      </c>
      <c r="D74" s="146" t="s">
        <v>88</v>
      </c>
      <c r="E74" s="65">
        <v>250000</v>
      </c>
      <c r="F74" s="209" t="s">
        <v>89</v>
      </c>
      <c r="G74" s="17" t="s">
        <v>15</v>
      </c>
    </row>
    <row r="75" spans="2:7" s="43" customFormat="1" ht="42" customHeight="1">
      <c r="B75" s="17">
        <v>8</v>
      </c>
      <c r="C75" s="18" t="s">
        <v>91</v>
      </c>
      <c r="D75" s="18" t="s">
        <v>91</v>
      </c>
      <c r="E75" s="65">
        <v>450000</v>
      </c>
      <c r="F75" s="208" t="s">
        <v>92</v>
      </c>
      <c r="G75" s="17" t="s">
        <v>15</v>
      </c>
    </row>
    <row r="76" spans="2:7" ht="24.75" customHeight="1">
      <c r="B76" s="17">
        <v>9</v>
      </c>
      <c r="C76" s="18" t="s">
        <v>158</v>
      </c>
      <c r="D76" s="18" t="s">
        <v>370</v>
      </c>
      <c r="E76" s="65">
        <v>950000</v>
      </c>
      <c r="F76" s="208" t="s">
        <v>226</v>
      </c>
      <c r="G76" s="17" t="s">
        <v>15</v>
      </c>
    </row>
    <row r="77" spans="2:7" s="43" customFormat="1" ht="84" customHeight="1">
      <c r="B77" s="17">
        <v>10</v>
      </c>
      <c r="C77" s="27" t="s">
        <v>317</v>
      </c>
      <c r="D77" s="27" t="s">
        <v>317</v>
      </c>
      <c r="E77" s="225">
        <v>420000</v>
      </c>
      <c r="F77" s="207" t="s">
        <v>311</v>
      </c>
      <c r="G77" s="17" t="s">
        <v>15</v>
      </c>
    </row>
    <row r="78" spans="2:7" s="43" customFormat="1" ht="40.5">
      <c r="B78" s="17">
        <v>11</v>
      </c>
      <c r="C78" s="27" t="s">
        <v>309</v>
      </c>
      <c r="D78" s="8" t="s">
        <v>420</v>
      </c>
      <c r="E78" s="65">
        <v>230000</v>
      </c>
      <c r="F78" s="207" t="s">
        <v>311</v>
      </c>
      <c r="G78" s="17" t="s">
        <v>15</v>
      </c>
    </row>
    <row r="79" spans="2:7" s="43" customFormat="1" ht="44.25" customHeight="1">
      <c r="B79" s="17">
        <v>12</v>
      </c>
      <c r="C79" s="27" t="s">
        <v>309</v>
      </c>
      <c r="D79" s="8" t="s">
        <v>406</v>
      </c>
      <c r="E79" s="65">
        <v>230000</v>
      </c>
      <c r="F79" s="207" t="s">
        <v>311</v>
      </c>
      <c r="G79" s="17" t="s">
        <v>15</v>
      </c>
    </row>
    <row r="80" spans="2:7" s="43" customFormat="1" ht="64.5" customHeight="1">
      <c r="B80" s="17">
        <v>13</v>
      </c>
      <c r="C80" s="27" t="s">
        <v>308</v>
      </c>
      <c r="D80" s="4" t="s">
        <v>421</v>
      </c>
      <c r="E80" s="65">
        <v>230000</v>
      </c>
      <c r="F80" s="207" t="s">
        <v>311</v>
      </c>
      <c r="G80" s="17" t="s">
        <v>15</v>
      </c>
    </row>
    <row r="81" spans="2:7" s="43" customFormat="1" ht="84" customHeight="1">
      <c r="B81" s="25"/>
      <c r="C81" s="90"/>
      <c r="D81" s="240"/>
      <c r="E81" s="91"/>
      <c r="F81" s="224"/>
      <c r="G81" s="25"/>
    </row>
    <row r="82" spans="2:7" s="43" customFormat="1" ht="21" customHeight="1">
      <c r="B82" s="704" t="s">
        <v>194</v>
      </c>
      <c r="C82" s="704"/>
      <c r="D82" s="704"/>
      <c r="E82" s="213">
        <f>SUM(E83:E92)</f>
        <v>3340000</v>
      </c>
      <c r="F82" s="216"/>
      <c r="G82" s="217"/>
    </row>
    <row r="83" spans="2:7" s="43" customFormat="1" ht="64.5" customHeight="1">
      <c r="B83" s="17">
        <v>1</v>
      </c>
      <c r="C83" s="27" t="s">
        <v>17</v>
      </c>
      <c r="D83" s="27" t="s">
        <v>378</v>
      </c>
      <c r="E83" s="65">
        <v>200000</v>
      </c>
      <c r="F83" s="235" t="s">
        <v>292</v>
      </c>
      <c r="G83" s="67" t="s">
        <v>236</v>
      </c>
    </row>
    <row r="84" spans="2:7" s="43" customFormat="1" ht="65.25" customHeight="1">
      <c r="B84" s="17">
        <v>2</v>
      </c>
      <c r="C84" s="27" t="s">
        <v>20</v>
      </c>
      <c r="D84" s="27" t="s">
        <v>382</v>
      </c>
      <c r="E84" s="227">
        <v>800000</v>
      </c>
      <c r="F84" s="235" t="s">
        <v>21</v>
      </c>
      <c r="G84" s="67" t="s">
        <v>236</v>
      </c>
    </row>
    <row r="85" spans="2:7" s="43" customFormat="1" ht="42.75" customHeight="1">
      <c r="B85" s="17">
        <v>3</v>
      </c>
      <c r="C85" s="27" t="s">
        <v>23</v>
      </c>
      <c r="D85" s="27" t="s">
        <v>381</v>
      </c>
      <c r="E85" s="227">
        <v>700000</v>
      </c>
      <c r="F85" s="235" t="s">
        <v>238</v>
      </c>
      <c r="G85" s="67" t="s">
        <v>236</v>
      </c>
    </row>
    <row r="86" spans="2:7" s="43" customFormat="1" ht="66" customHeight="1">
      <c r="B86" s="17">
        <v>4</v>
      </c>
      <c r="C86" s="27" t="s">
        <v>45</v>
      </c>
      <c r="D86" s="27" t="s">
        <v>380</v>
      </c>
      <c r="E86" s="227">
        <v>200000</v>
      </c>
      <c r="F86" s="235" t="s">
        <v>237</v>
      </c>
      <c r="G86" s="67" t="s">
        <v>236</v>
      </c>
    </row>
    <row r="87" spans="2:7" s="43" customFormat="1" ht="42" customHeight="1">
      <c r="B87" s="17">
        <v>5</v>
      </c>
      <c r="C87" s="27" t="s">
        <v>103</v>
      </c>
      <c r="D87" s="27" t="s">
        <v>379</v>
      </c>
      <c r="E87" s="227">
        <v>200000</v>
      </c>
      <c r="F87" s="235" t="s">
        <v>177</v>
      </c>
      <c r="G87" s="67" t="s">
        <v>236</v>
      </c>
    </row>
    <row r="88" spans="2:7" s="43" customFormat="1" ht="62.25" customHeight="1">
      <c r="B88" s="17">
        <v>6</v>
      </c>
      <c r="C88" s="27" t="s">
        <v>48</v>
      </c>
      <c r="D88" s="27" t="s">
        <v>383</v>
      </c>
      <c r="E88" s="227">
        <v>250000</v>
      </c>
      <c r="F88" s="235" t="s">
        <v>239</v>
      </c>
      <c r="G88" s="67" t="s">
        <v>236</v>
      </c>
    </row>
    <row r="89" spans="2:7" s="43" customFormat="1" ht="81.75" customHeight="1">
      <c r="B89" s="17">
        <v>7</v>
      </c>
      <c r="C89" s="99" t="s">
        <v>318</v>
      </c>
      <c r="D89" s="27" t="s">
        <v>318</v>
      </c>
      <c r="E89" s="225">
        <v>300000</v>
      </c>
      <c r="F89" s="235" t="s">
        <v>389</v>
      </c>
      <c r="G89" s="67" t="s">
        <v>236</v>
      </c>
    </row>
    <row r="90" spans="2:7" s="43" customFormat="1" ht="44.25" customHeight="1">
      <c r="B90" s="17">
        <v>8</v>
      </c>
      <c r="C90" s="27" t="s">
        <v>309</v>
      </c>
      <c r="D90" s="15" t="s">
        <v>422</v>
      </c>
      <c r="E90" s="65">
        <v>230000</v>
      </c>
      <c r="F90" s="235" t="s">
        <v>389</v>
      </c>
      <c r="G90" s="67" t="s">
        <v>236</v>
      </c>
    </row>
    <row r="91" spans="2:7" s="43" customFormat="1" ht="44.25" customHeight="1">
      <c r="B91" s="17">
        <v>9</v>
      </c>
      <c r="C91" s="27" t="s">
        <v>309</v>
      </c>
      <c r="D91" s="15" t="s">
        <v>407</v>
      </c>
      <c r="E91" s="65">
        <v>230000</v>
      </c>
      <c r="F91" s="207" t="s">
        <v>389</v>
      </c>
      <c r="G91" s="67" t="s">
        <v>236</v>
      </c>
    </row>
    <row r="92" spans="2:7" s="43" customFormat="1" ht="64.5" customHeight="1">
      <c r="B92" s="17">
        <v>10</v>
      </c>
      <c r="C92" s="27" t="s">
        <v>308</v>
      </c>
      <c r="D92" s="15" t="s">
        <v>424</v>
      </c>
      <c r="E92" s="65">
        <v>230000</v>
      </c>
      <c r="F92" s="207" t="s">
        <v>389</v>
      </c>
      <c r="G92" s="67" t="s">
        <v>236</v>
      </c>
    </row>
    <row r="93" spans="2:7" s="43" customFormat="1" ht="149.25" customHeight="1">
      <c r="B93" s="107"/>
      <c r="C93" s="108"/>
      <c r="D93" s="108"/>
      <c r="E93" s="123"/>
      <c r="F93" s="239"/>
      <c r="G93" s="124"/>
    </row>
    <row r="94" spans="2:7" s="43" customFormat="1">
      <c r="B94" s="241" t="s">
        <v>298</v>
      </c>
      <c r="C94" s="241"/>
      <c r="D94" s="241"/>
      <c r="E94" s="213">
        <f>SUM(E95:E99)</f>
        <v>1750000</v>
      </c>
      <c r="F94" s="216"/>
      <c r="G94" s="217"/>
    </row>
    <row r="95" spans="2:7" s="43" customFormat="1" ht="42.75" customHeight="1">
      <c r="B95" s="243">
        <v>1</v>
      </c>
      <c r="C95" s="244" t="s">
        <v>124</v>
      </c>
      <c r="D95" s="244" t="s">
        <v>392</v>
      </c>
      <c r="E95" s="245">
        <v>300000</v>
      </c>
      <c r="F95" s="246" t="s">
        <v>125</v>
      </c>
      <c r="G95" s="243" t="s">
        <v>298</v>
      </c>
    </row>
    <row r="96" spans="2:7" s="43" customFormat="1" ht="41.25" customHeight="1">
      <c r="B96" s="17">
        <v>2</v>
      </c>
      <c r="C96" s="27" t="s">
        <v>127</v>
      </c>
      <c r="D96" s="27" t="s">
        <v>393</v>
      </c>
      <c r="E96" s="65">
        <v>600000</v>
      </c>
      <c r="F96" s="209" t="s">
        <v>125</v>
      </c>
      <c r="G96" s="17" t="s">
        <v>298</v>
      </c>
    </row>
    <row r="97" spans="2:10" s="43" customFormat="1" ht="42.75" customHeight="1">
      <c r="B97" s="17">
        <v>3</v>
      </c>
      <c r="C97" s="27" t="s">
        <v>175</v>
      </c>
      <c r="D97" s="27" t="s">
        <v>388</v>
      </c>
      <c r="E97" s="65">
        <v>250000</v>
      </c>
      <c r="F97" s="209" t="s">
        <v>293</v>
      </c>
      <c r="G97" s="17" t="s">
        <v>298</v>
      </c>
    </row>
    <row r="98" spans="2:10" s="43" customFormat="1" ht="72">
      <c r="B98" s="17">
        <v>4</v>
      </c>
      <c r="C98" s="27" t="s">
        <v>192</v>
      </c>
      <c r="D98" s="27" t="s">
        <v>391</v>
      </c>
      <c r="E98" s="227">
        <v>200000</v>
      </c>
      <c r="F98" s="209" t="s">
        <v>27</v>
      </c>
      <c r="G98" s="17" t="s">
        <v>298</v>
      </c>
    </row>
    <row r="99" spans="2:10" s="43" customFormat="1" ht="23.25" customHeight="1">
      <c r="B99" s="17">
        <v>5</v>
      </c>
      <c r="C99" s="27" t="s">
        <v>26</v>
      </c>
      <c r="D99" s="27" t="s">
        <v>387</v>
      </c>
      <c r="E99" s="65">
        <v>400000</v>
      </c>
      <c r="F99" s="209" t="s">
        <v>27</v>
      </c>
      <c r="G99" s="17" t="s">
        <v>298</v>
      </c>
    </row>
    <row r="100" spans="2:10" s="43" customFormat="1" ht="172.5" customHeight="1">
      <c r="B100" s="107"/>
      <c r="C100" s="108"/>
      <c r="D100" s="108"/>
      <c r="E100" s="123"/>
      <c r="F100" s="247"/>
      <c r="G100" s="107"/>
    </row>
    <row r="101" spans="2:10" s="43" customFormat="1">
      <c r="B101" s="241" t="s">
        <v>319</v>
      </c>
      <c r="C101" s="241"/>
      <c r="D101" s="241"/>
      <c r="E101" s="213">
        <f>SUM(E102)</f>
        <v>450000</v>
      </c>
      <c r="F101" s="220"/>
      <c r="G101" s="217"/>
    </row>
    <row r="102" spans="2:10" s="43" customFormat="1" ht="63.75" customHeight="1">
      <c r="B102" s="243">
        <v>1</v>
      </c>
      <c r="C102" s="244" t="s">
        <v>390</v>
      </c>
      <c r="D102" s="244" t="s">
        <v>390</v>
      </c>
      <c r="E102" s="245">
        <v>450000</v>
      </c>
      <c r="F102" s="246" t="s">
        <v>187</v>
      </c>
      <c r="G102" s="248" t="s">
        <v>319</v>
      </c>
    </row>
    <row r="103" spans="2:10" s="43" customFormat="1" ht="298.5" customHeight="1">
      <c r="B103" s="107"/>
      <c r="C103" s="108"/>
      <c r="D103" s="108"/>
      <c r="E103" s="123"/>
      <c r="F103" s="247"/>
      <c r="G103" s="107"/>
    </row>
    <row r="104" spans="2:10" s="43" customFormat="1">
      <c r="B104" s="241" t="s">
        <v>222</v>
      </c>
      <c r="C104" s="241"/>
      <c r="D104" s="241"/>
      <c r="E104" s="213">
        <f>SUM(E105:E107)</f>
        <v>2400000</v>
      </c>
      <c r="F104" s="220"/>
      <c r="G104" s="217"/>
    </row>
    <row r="105" spans="2:10" s="43" customFormat="1" ht="21" customHeight="1">
      <c r="B105" s="243">
        <v>1</v>
      </c>
      <c r="C105" s="244" t="s">
        <v>9</v>
      </c>
      <c r="D105" s="244" t="s">
        <v>385</v>
      </c>
      <c r="E105" s="245">
        <v>800000</v>
      </c>
      <c r="F105" s="246" t="s">
        <v>10</v>
      </c>
      <c r="G105" s="243" t="s">
        <v>11</v>
      </c>
    </row>
    <row r="106" spans="2:10" s="43" customFormat="1" ht="22.5" customHeight="1">
      <c r="B106" s="17">
        <v>2</v>
      </c>
      <c r="C106" s="15" t="s">
        <v>51</v>
      </c>
      <c r="D106" s="15" t="s">
        <v>386</v>
      </c>
      <c r="E106" s="65">
        <v>1000000</v>
      </c>
      <c r="F106" s="209" t="s">
        <v>10</v>
      </c>
      <c r="G106" s="17" t="s">
        <v>11</v>
      </c>
    </row>
    <row r="107" spans="2:10" s="43" customFormat="1" ht="24" customHeight="1">
      <c r="B107" s="17">
        <v>3</v>
      </c>
      <c r="C107" s="27" t="s">
        <v>183</v>
      </c>
      <c r="D107" s="27" t="s">
        <v>384</v>
      </c>
      <c r="E107" s="65">
        <v>600000</v>
      </c>
      <c r="F107" s="209" t="s">
        <v>10</v>
      </c>
      <c r="G107" s="17" t="s">
        <v>11</v>
      </c>
    </row>
    <row r="108" spans="2:10" s="43" customFormat="1" ht="295.5" customHeight="1">
      <c r="B108" s="107"/>
      <c r="C108" s="108"/>
      <c r="D108" s="108"/>
      <c r="E108" s="123"/>
      <c r="F108" s="247"/>
      <c r="G108" s="107"/>
    </row>
    <row r="109" spans="2:10" s="43" customFormat="1">
      <c r="B109" s="241" t="s">
        <v>320</v>
      </c>
      <c r="C109" s="241"/>
      <c r="D109" s="241"/>
      <c r="E109" s="213">
        <f>SUM(E110:E114)</f>
        <v>3730000</v>
      </c>
      <c r="F109" s="220"/>
      <c r="G109" s="217"/>
    </row>
    <row r="110" spans="2:10" s="43" customFormat="1" ht="61.5" customHeight="1">
      <c r="B110" s="243">
        <v>1</v>
      </c>
      <c r="C110" s="244" t="s">
        <v>170</v>
      </c>
      <c r="D110" s="244" t="s">
        <v>394</v>
      </c>
      <c r="E110" s="245">
        <v>500000</v>
      </c>
      <c r="F110" s="246" t="s">
        <v>171</v>
      </c>
      <c r="G110" s="243" t="s">
        <v>28</v>
      </c>
      <c r="J110" s="83"/>
    </row>
    <row r="111" spans="2:10" s="43" customFormat="1" ht="43.5" customHeight="1">
      <c r="B111" s="17">
        <v>2</v>
      </c>
      <c r="C111" s="27" t="s">
        <v>129</v>
      </c>
      <c r="D111" s="27" t="s">
        <v>129</v>
      </c>
      <c r="E111" s="65">
        <v>1200000</v>
      </c>
      <c r="F111" s="209" t="s">
        <v>130</v>
      </c>
      <c r="G111" s="17" t="s">
        <v>28</v>
      </c>
    </row>
    <row r="112" spans="2:10" s="43" customFormat="1">
      <c r="B112" s="17">
        <v>3</v>
      </c>
      <c r="C112" s="77" t="s">
        <v>188</v>
      </c>
      <c r="D112" s="77" t="s">
        <v>188</v>
      </c>
      <c r="E112" s="65">
        <v>1200000</v>
      </c>
      <c r="F112" s="209" t="s">
        <v>189</v>
      </c>
      <c r="G112" s="17" t="s">
        <v>28</v>
      </c>
    </row>
    <row r="113" spans="2:8" s="43" customFormat="1" ht="62.25" customHeight="1">
      <c r="B113" s="17">
        <v>4</v>
      </c>
      <c r="C113" s="27" t="s">
        <v>332</v>
      </c>
      <c r="D113" s="27" t="s">
        <v>332</v>
      </c>
      <c r="E113" s="225">
        <v>500000</v>
      </c>
      <c r="F113" s="209" t="s">
        <v>189</v>
      </c>
      <c r="G113" s="17" t="s">
        <v>28</v>
      </c>
    </row>
    <row r="114" spans="2:8" s="43" customFormat="1" ht="43.5" customHeight="1">
      <c r="B114" s="17">
        <v>5</v>
      </c>
      <c r="C114" s="27" t="s">
        <v>395</v>
      </c>
      <c r="D114" s="27" t="s">
        <v>395</v>
      </c>
      <c r="E114" s="225">
        <v>330000</v>
      </c>
      <c r="F114" s="209" t="s">
        <v>130</v>
      </c>
      <c r="G114" s="17" t="s">
        <v>28</v>
      </c>
    </row>
    <row r="115" spans="2:8" s="43" customFormat="1" ht="129" customHeight="1">
      <c r="B115" s="107"/>
      <c r="C115" s="108"/>
      <c r="D115" s="108"/>
      <c r="E115" s="249"/>
      <c r="F115" s="247"/>
      <c r="G115" s="107"/>
    </row>
    <row r="116" spans="2:8" s="43" customFormat="1" ht="21" customHeight="1">
      <c r="B116" s="704" t="s">
        <v>210</v>
      </c>
      <c r="C116" s="704"/>
      <c r="D116" s="704"/>
      <c r="E116" s="213">
        <f>SUM(E117)</f>
        <v>1200000</v>
      </c>
      <c r="F116" s="216"/>
      <c r="G116" s="217"/>
    </row>
    <row r="117" spans="2:8" ht="42.75" customHeight="1">
      <c r="B117" s="243">
        <v>1</v>
      </c>
      <c r="C117" s="250" t="s">
        <v>208</v>
      </c>
      <c r="D117" s="251" t="s">
        <v>342</v>
      </c>
      <c r="E117" s="245">
        <v>1200000</v>
      </c>
      <c r="F117" s="246" t="s">
        <v>209</v>
      </c>
      <c r="G117" s="248" t="s">
        <v>210</v>
      </c>
    </row>
    <row r="118" spans="2:8" ht="333.75" customHeight="1">
      <c r="B118" s="107"/>
      <c r="C118" s="122"/>
      <c r="D118" s="108"/>
      <c r="E118" s="123"/>
      <c r="F118" s="247"/>
      <c r="G118" s="124"/>
    </row>
    <row r="119" spans="2:8" ht="21" customHeight="1">
      <c r="B119" s="704" t="s">
        <v>168</v>
      </c>
      <c r="C119" s="704"/>
      <c r="D119" s="704"/>
      <c r="E119" s="213">
        <f>SUM(E120:E121)</f>
        <v>4177400</v>
      </c>
      <c r="F119" s="220"/>
      <c r="G119" s="221"/>
    </row>
    <row r="120" spans="2:8" ht="40.5" customHeight="1">
      <c r="B120" s="243">
        <v>1</v>
      </c>
      <c r="C120" s="244" t="s">
        <v>166</v>
      </c>
      <c r="D120" s="244" t="s">
        <v>341</v>
      </c>
      <c r="E120" s="245">
        <v>4057400</v>
      </c>
      <c r="F120" s="246" t="s">
        <v>167</v>
      </c>
      <c r="G120" s="248" t="s">
        <v>168</v>
      </c>
    </row>
    <row r="121" spans="2:8" s="43" customFormat="1" ht="62.25" customHeight="1">
      <c r="B121" s="17">
        <v>2</v>
      </c>
      <c r="C121" s="27" t="s">
        <v>301</v>
      </c>
      <c r="D121" s="27" t="s">
        <v>301</v>
      </c>
      <c r="E121" s="225">
        <v>120000</v>
      </c>
      <c r="F121" s="207" t="s">
        <v>307</v>
      </c>
      <c r="G121" s="67" t="s">
        <v>168</v>
      </c>
    </row>
    <row r="122" spans="2:8" s="43" customFormat="1" ht="270.75" customHeight="1">
      <c r="B122" s="107"/>
      <c r="C122" s="108"/>
      <c r="D122" s="108"/>
      <c r="E122" s="249"/>
      <c r="F122" s="239"/>
      <c r="G122" s="124"/>
    </row>
    <row r="123" spans="2:8" s="43" customFormat="1" ht="21" customHeight="1">
      <c r="B123" s="704" t="s">
        <v>399</v>
      </c>
      <c r="C123" s="704"/>
      <c r="D123" s="704"/>
      <c r="E123" s="213">
        <f>SUM(E124)</f>
        <v>600000</v>
      </c>
      <c r="F123" s="216"/>
      <c r="G123" s="217"/>
    </row>
    <row r="124" spans="2:8" ht="72">
      <c r="B124" s="243">
        <v>1</v>
      </c>
      <c r="C124" s="244" t="s">
        <v>400</v>
      </c>
      <c r="D124" s="244" t="s">
        <v>423</v>
      </c>
      <c r="E124" s="245">
        <v>600000</v>
      </c>
      <c r="F124" s="246" t="s">
        <v>401</v>
      </c>
      <c r="G124" s="248" t="s">
        <v>399</v>
      </c>
    </row>
    <row r="125" spans="2:8" s="43" customFormat="1">
      <c r="B125" s="25"/>
      <c r="C125" s="90"/>
      <c r="D125" s="90"/>
      <c r="E125" s="228"/>
      <c r="F125" s="224"/>
      <c r="G125" s="110"/>
    </row>
    <row r="126" spans="2:8" hidden="1">
      <c r="E126" s="231" t="s">
        <v>3</v>
      </c>
      <c r="G126" s="211" t="e">
        <f>#REF!</f>
        <v>#REF!</v>
      </c>
      <c r="H126" s="211"/>
    </row>
    <row r="127" spans="2:8" hidden="1">
      <c r="E127" s="231" t="s">
        <v>331</v>
      </c>
      <c r="G127" s="211" t="e">
        <f>SUM(#REF!)</f>
        <v>#REF!</v>
      </c>
      <c r="H127" s="212"/>
    </row>
    <row r="128" spans="2:8" hidden="1">
      <c r="E128" s="231" t="s">
        <v>321</v>
      </c>
      <c r="G128" s="211" t="e">
        <f>SUM(G126:G127)</f>
        <v>#REF!</v>
      </c>
      <c r="H128" s="223"/>
    </row>
    <row r="129" spans="1:12" hidden="1">
      <c r="E129" s="231" t="s">
        <v>322</v>
      </c>
      <c r="G129" s="233">
        <f>E6+E20+E28+E45+E54+E67+E82+E94+E101+E104+E109+E116+E119</f>
        <v>43037400</v>
      </c>
      <c r="H129" s="223"/>
    </row>
    <row r="130" spans="1:12" hidden="1">
      <c r="E130" s="231" t="s">
        <v>323</v>
      </c>
      <c r="H130" s="223"/>
    </row>
    <row r="131" spans="1:12" hidden="1">
      <c r="E131" s="231" t="s">
        <v>324</v>
      </c>
      <c r="G131" s="212" t="e">
        <f>SUM(#REF!)</f>
        <v>#REF!</v>
      </c>
      <c r="H131" s="223"/>
    </row>
    <row r="132" spans="1:12" hidden="1">
      <c r="E132" s="231" t="s">
        <v>325</v>
      </c>
      <c r="G132" s="211" t="e">
        <f>SUM(E121+E113+E92+E91+E90+E89+E80+E79+E78+E77+E65+E64+E63+E62+E53+E52+E51+E50+E44+E43+E42+E41+E26+E25+#REF!+E24+E19+E18+E17+E16)</f>
        <v>#REF!</v>
      </c>
      <c r="H132" s="223"/>
    </row>
    <row r="133" spans="1:12" hidden="1">
      <c r="E133" s="231" t="s">
        <v>326</v>
      </c>
      <c r="G133" s="233" t="e">
        <f>SUM(G131:G132)</f>
        <v>#REF!</v>
      </c>
      <c r="H133" s="223"/>
    </row>
    <row r="134" spans="1:12" hidden="1">
      <c r="E134" s="231" t="s">
        <v>327</v>
      </c>
      <c r="H134" s="223"/>
    </row>
    <row r="135" spans="1:12" hidden="1">
      <c r="E135" s="231" t="s">
        <v>328</v>
      </c>
      <c r="H135" s="223"/>
    </row>
    <row r="136" spans="1:12" hidden="1">
      <c r="E136" s="231" t="s">
        <v>329</v>
      </c>
      <c r="H136" s="223"/>
    </row>
    <row r="137" spans="1:12" hidden="1">
      <c r="E137" s="231" t="s">
        <v>330</v>
      </c>
      <c r="H137" s="223"/>
    </row>
    <row r="138" spans="1:12" hidden="1">
      <c r="E138" s="229"/>
      <c r="H138" s="211"/>
    </row>
    <row r="139" spans="1:12" s="205" customFormat="1">
      <c r="A139" s="23"/>
      <c r="B139" s="25"/>
      <c r="C139" s="43"/>
      <c r="D139" s="23"/>
      <c r="E139" s="229"/>
      <c r="G139" s="23"/>
      <c r="H139" s="23"/>
      <c r="I139" s="23"/>
      <c r="J139" s="23"/>
      <c r="K139" s="23"/>
      <c r="L139" s="23"/>
    </row>
  </sheetData>
  <mergeCells count="7">
    <mergeCell ref="B123:D123"/>
    <mergeCell ref="B2:G2"/>
    <mergeCell ref="B3:G3"/>
    <mergeCell ref="B28:D28"/>
    <mergeCell ref="B82:D82"/>
    <mergeCell ref="B116:D116"/>
    <mergeCell ref="B119:D1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46"/>
  <sheetViews>
    <sheetView workbookViewId="0">
      <selection activeCell="R10" sqref="R10"/>
    </sheetView>
  </sheetViews>
  <sheetFormatPr defaultColWidth="8.85546875" defaultRowHeight="24"/>
  <cols>
    <col min="1" max="1" width="1.7109375" style="23" customWidth="1"/>
    <col min="2" max="2" width="3.42578125" style="23" customWidth="1"/>
    <col min="3" max="3" width="6.7109375" style="23" customWidth="1"/>
    <col min="4" max="4" width="4.7109375" style="23" customWidth="1"/>
    <col min="5" max="8" width="8.85546875" style="23"/>
    <col min="9" max="9" width="15.28515625" style="23" customWidth="1"/>
    <col min="10" max="10" width="11.140625" style="23" customWidth="1"/>
    <col min="11" max="11" width="4.85546875" style="23" customWidth="1"/>
    <col min="12" max="16384" width="8.85546875" style="23"/>
  </cols>
  <sheetData>
    <row r="1" spans="1:11" ht="10.5" customHeight="1"/>
    <row r="2" spans="1:11">
      <c r="A2" s="752" t="s">
        <v>333</v>
      </c>
      <c r="B2" s="752"/>
      <c r="C2" s="752"/>
      <c r="D2" s="752"/>
      <c r="E2" s="752"/>
      <c r="F2" s="752"/>
      <c r="G2" s="752"/>
      <c r="H2" s="752"/>
      <c r="I2" s="752"/>
      <c r="J2" s="752"/>
      <c r="K2" s="752"/>
    </row>
    <row r="3" spans="1:11">
      <c r="A3" s="752" t="s">
        <v>225</v>
      </c>
      <c r="B3" s="752"/>
      <c r="C3" s="752"/>
      <c r="D3" s="752"/>
      <c r="E3" s="752"/>
      <c r="F3" s="752"/>
      <c r="G3" s="752"/>
      <c r="H3" s="752"/>
      <c r="I3" s="752"/>
      <c r="J3" s="752"/>
      <c r="K3" s="752"/>
    </row>
    <row r="4" spans="1:11" ht="9" customHeight="1"/>
    <row r="5" spans="1:11" s="24" customFormat="1" ht="45" customHeight="1">
      <c r="B5" s="753" t="s">
        <v>338</v>
      </c>
      <c r="C5" s="753"/>
      <c r="D5" s="753"/>
      <c r="E5" s="753"/>
      <c r="F5" s="753"/>
      <c r="G5" s="753"/>
      <c r="H5" s="753"/>
      <c r="I5" s="753"/>
      <c r="J5" s="753"/>
      <c r="K5" s="753"/>
    </row>
    <row r="6" spans="1:11" s="24" customFormat="1" ht="39.75" customHeight="1">
      <c r="B6" s="753" t="s">
        <v>336</v>
      </c>
      <c r="C6" s="753"/>
      <c r="D6" s="753"/>
      <c r="E6" s="753"/>
      <c r="F6" s="753"/>
      <c r="G6" s="753"/>
      <c r="H6" s="753"/>
      <c r="I6" s="753"/>
      <c r="J6" s="753"/>
      <c r="K6" s="753"/>
    </row>
    <row r="7" spans="1:11" s="24" customFormat="1" ht="21" customHeight="1">
      <c r="B7" s="753" t="s">
        <v>339</v>
      </c>
      <c r="C7" s="753"/>
      <c r="D7" s="753"/>
      <c r="E7" s="753"/>
      <c r="F7" s="753"/>
      <c r="G7" s="753"/>
      <c r="H7" s="753"/>
      <c r="I7" s="753"/>
      <c r="J7" s="753"/>
      <c r="K7" s="753"/>
    </row>
    <row r="8" spans="1:11" s="24" customFormat="1" ht="21" customHeight="1">
      <c r="B8" s="753" t="s">
        <v>337</v>
      </c>
      <c r="C8" s="753"/>
      <c r="D8" s="753"/>
      <c r="E8" s="753"/>
      <c r="F8" s="753"/>
      <c r="G8" s="753"/>
      <c r="H8" s="753"/>
      <c r="I8" s="753"/>
      <c r="J8" s="753"/>
      <c r="K8" s="753"/>
    </row>
    <row r="9" spans="1:11" s="24" customFormat="1" ht="21" customHeight="1">
      <c r="B9" s="753" t="s">
        <v>335</v>
      </c>
      <c r="C9" s="753"/>
      <c r="D9" s="753"/>
      <c r="E9" s="753"/>
      <c r="F9" s="753"/>
      <c r="G9" s="753"/>
      <c r="H9" s="753"/>
      <c r="I9" s="753"/>
      <c r="J9" s="753"/>
      <c r="K9" s="753"/>
    </row>
    <row r="10" spans="1:11" s="24" customFormat="1">
      <c r="B10" s="24" t="s">
        <v>255</v>
      </c>
    </row>
    <row r="11" spans="1:11" s="24" customFormat="1">
      <c r="B11" s="126">
        <v>1</v>
      </c>
      <c r="C11" s="24" t="s">
        <v>256</v>
      </c>
    </row>
    <row r="12" spans="1:11">
      <c r="C12" s="23" t="s">
        <v>271</v>
      </c>
    </row>
    <row r="13" spans="1:11" ht="15.75" customHeight="1">
      <c r="B13" s="745" t="s">
        <v>264</v>
      </c>
      <c r="C13" s="746"/>
      <c r="D13" s="746"/>
      <c r="E13" s="746"/>
      <c r="F13" s="746"/>
      <c r="G13" s="746"/>
      <c r="H13" s="746"/>
      <c r="I13" s="747"/>
      <c r="J13" s="757" t="s">
        <v>334</v>
      </c>
      <c r="K13" s="758"/>
    </row>
    <row r="14" spans="1:11">
      <c r="B14" s="127">
        <v>1</v>
      </c>
      <c r="C14" s="741"/>
      <c r="D14" s="742"/>
      <c r="E14" s="742"/>
      <c r="F14" s="742"/>
      <c r="G14" s="742"/>
      <c r="H14" s="742"/>
      <c r="I14" s="743"/>
      <c r="J14" s="741"/>
      <c r="K14" s="743"/>
    </row>
    <row r="15" spans="1:11">
      <c r="B15" s="127">
        <v>2</v>
      </c>
      <c r="C15" s="741"/>
      <c r="D15" s="742"/>
      <c r="E15" s="742"/>
      <c r="F15" s="742"/>
      <c r="G15" s="742"/>
      <c r="H15" s="742"/>
      <c r="I15" s="743"/>
      <c r="J15" s="741"/>
      <c r="K15" s="743"/>
    </row>
    <row r="16" spans="1:11">
      <c r="B16" s="127">
        <v>3</v>
      </c>
      <c r="C16" s="741"/>
      <c r="D16" s="742"/>
      <c r="E16" s="742"/>
      <c r="F16" s="742"/>
      <c r="G16" s="742"/>
      <c r="H16" s="742"/>
      <c r="I16" s="743"/>
      <c r="J16" s="741"/>
      <c r="K16" s="743"/>
    </row>
    <row r="17" spans="2:11">
      <c r="B17" s="127">
        <v>4</v>
      </c>
      <c r="C17" s="741"/>
      <c r="D17" s="742"/>
      <c r="E17" s="742"/>
      <c r="F17" s="742"/>
      <c r="G17" s="742"/>
      <c r="H17" s="742"/>
      <c r="I17" s="743"/>
      <c r="J17" s="741"/>
      <c r="K17" s="743"/>
    </row>
    <row r="18" spans="2:11">
      <c r="B18" s="127">
        <v>5</v>
      </c>
      <c r="C18" s="741"/>
      <c r="D18" s="742"/>
      <c r="E18" s="742"/>
      <c r="F18" s="742"/>
      <c r="G18" s="742"/>
      <c r="H18" s="742"/>
      <c r="I18" s="743"/>
      <c r="J18" s="741"/>
      <c r="K18" s="743"/>
    </row>
    <row r="19" spans="2:11" ht="4.5" customHeight="1">
      <c r="D19" s="128"/>
      <c r="K19" s="129"/>
    </row>
    <row r="20" spans="2:11" s="24" customFormat="1">
      <c r="B20" s="126">
        <v>2</v>
      </c>
      <c r="C20" s="24" t="s">
        <v>261</v>
      </c>
    </row>
    <row r="21" spans="2:11">
      <c r="C21" s="23" t="s">
        <v>262</v>
      </c>
    </row>
    <row r="22" spans="2:11">
      <c r="C22" s="23" t="s">
        <v>263</v>
      </c>
    </row>
    <row r="23" spans="2:11" ht="16.5" customHeight="1">
      <c r="B23" s="745" t="s">
        <v>264</v>
      </c>
      <c r="C23" s="746"/>
      <c r="D23" s="746"/>
      <c r="E23" s="746"/>
      <c r="F23" s="746"/>
      <c r="G23" s="746"/>
      <c r="H23" s="746"/>
      <c r="I23" s="747"/>
      <c r="J23" s="759" t="s">
        <v>334</v>
      </c>
      <c r="K23" s="759"/>
    </row>
    <row r="24" spans="2:11" ht="21" customHeight="1">
      <c r="B24" s="127">
        <v>1</v>
      </c>
      <c r="C24" s="754"/>
      <c r="D24" s="755"/>
      <c r="E24" s="755"/>
      <c r="F24" s="755"/>
      <c r="G24" s="755"/>
      <c r="H24" s="755"/>
      <c r="I24" s="756"/>
      <c r="J24" s="741"/>
      <c r="K24" s="743"/>
    </row>
    <row r="25" spans="2:11" ht="21.75" customHeight="1">
      <c r="B25" s="127">
        <v>2</v>
      </c>
      <c r="C25" s="754"/>
      <c r="D25" s="755"/>
      <c r="E25" s="755"/>
      <c r="F25" s="755"/>
      <c r="G25" s="755"/>
      <c r="H25" s="755"/>
      <c r="I25" s="756"/>
      <c r="J25" s="741"/>
      <c r="K25" s="743"/>
    </row>
    <row r="26" spans="2:11" ht="19.5" customHeight="1">
      <c r="B26" s="127">
        <v>3</v>
      </c>
      <c r="C26" s="754"/>
      <c r="D26" s="755"/>
      <c r="E26" s="755"/>
      <c r="F26" s="755"/>
      <c r="G26" s="755"/>
      <c r="H26" s="755"/>
      <c r="I26" s="756"/>
      <c r="J26" s="741"/>
      <c r="K26" s="743"/>
    </row>
    <row r="27" spans="2:11" ht="18" customHeight="1">
      <c r="B27" s="127">
        <v>4</v>
      </c>
      <c r="C27" s="754"/>
      <c r="D27" s="755"/>
      <c r="E27" s="755"/>
      <c r="F27" s="755"/>
      <c r="G27" s="755"/>
      <c r="H27" s="755"/>
      <c r="I27" s="756"/>
      <c r="J27" s="741"/>
      <c r="K27" s="743"/>
    </row>
    <row r="28" spans="2:11" ht="17.25" customHeight="1">
      <c r="B28" s="127">
        <v>5</v>
      </c>
      <c r="C28" s="754"/>
      <c r="D28" s="755"/>
      <c r="E28" s="755"/>
      <c r="F28" s="755"/>
      <c r="G28" s="755"/>
      <c r="H28" s="755"/>
      <c r="I28" s="756"/>
      <c r="J28" s="741"/>
      <c r="K28" s="743"/>
    </row>
    <row r="29" spans="2:11" ht="4.5" customHeight="1">
      <c r="D29" s="128"/>
      <c r="K29" s="129"/>
    </row>
    <row r="30" spans="2:11" ht="3" customHeight="1">
      <c r="D30" s="128"/>
      <c r="K30" s="129"/>
    </row>
    <row r="31" spans="2:11" s="24" customFormat="1">
      <c r="B31" s="126">
        <v>3</v>
      </c>
      <c r="C31" s="24" t="s">
        <v>270</v>
      </c>
    </row>
    <row r="32" spans="2:11">
      <c r="C32" s="23" t="s">
        <v>271</v>
      </c>
    </row>
    <row r="33" spans="2:11" ht="16.5" customHeight="1">
      <c r="B33" s="745" t="s">
        <v>264</v>
      </c>
      <c r="C33" s="746"/>
      <c r="D33" s="746"/>
      <c r="E33" s="746"/>
      <c r="F33" s="746"/>
      <c r="G33" s="746"/>
      <c r="H33" s="746"/>
      <c r="I33" s="747"/>
      <c r="J33" s="759" t="s">
        <v>334</v>
      </c>
      <c r="K33" s="759"/>
    </row>
    <row r="34" spans="2:11" ht="21" customHeight="1">
      <c r="B34" s="127">
        <v>1</v>
      </c>
      <c r="C34" s="754"/>
      <c r="D34" s="755"/>
      <c r="E34" s="755"/>
      <c r="F34" s="755"/>
      <c r="G34" s="755"/>
      <c r="H34" s="755"/>
      <c r="I34" s="756"/>
      <c r="J34" s="741"/>
      <c r="K34" s="743"/>
    </row>
    <row r="35" spans="2:11" ht="21.75" customHeight="1">
      <c r="B35" s="127">
        <v>2</v>
      </c>
      <c r="C35" s="754"/>
      <c r="D35" s="755"/>
      <c r="E35" s="755"/>
      <c r="F35" s="755"/>
      <c r="G35" s="755"/>
      <c r="H35" s="755"/>
      <c r="I35" s="756"/>
      <c r="J35" s="741"/>
      <c r="K35" s="743"/>
    </row>
    <row r="36" spans="2:11" ht="19.5" customHeight="1">
      <c r="B36" s="127">
        <v>3</v>
      </c>
      <c r="C36" s="754"/>
      <c r="D36" s="755"/>
      <c r="E36" s="755"/>
      <c r="F36" s="755"/>
      <c r="G36" s="755"/>
      <c r="H36" s="755"/>
      <c r="I36" s="756"/>
      <c r="J36" s="741"/>
      <c r="K36" s="743"/>
    </row>
    <row r="37" spans="2:11" ht="18" customHeight="1">
      <c r="B37" s="127">
        <v>4</v>
      </c>
      <c r="C37" s="754"/>
      <c r="D37" s="755"/>
      <c r="E37" s="755"/>
      <c r="F37" s="755"/>
      <c r="G37" s="755"/>
      <c r="H37" s="755"/>
      <c r="I37" s="756"/>
      <c r="J37" s="741"/>
      <c r="K37" s="743"/>
    </row>
    <row r="38" spans="2:11" ht="17.25" customHeight="1">
      <c r="B38" s="127">
        <v>5</v>
      </c>
      <c r="C38" s="754"/>
      <c r="D38" s="755"/>
      <c r="E38" s="755"/>
      <c r="F38" s="755"/>
      <c r="G38" s="755"/>
      <c r="H38" s="755"/>
      <c r="I38" s="756"/>
      <c r="J38" s="741"/>
      <c r="K38" s="743"/>
    </row>
    <row r="39" spans="2:11" ht="28.5" customHeight="1">
      <c r="D39" s="130"/>
      <c r="E39" s="130"/>
      <c r="K39" s="129"/>
    </row>
    <row r="40" spans="2:11" s="24" customFormat="1">
      <c r="B40" s="126">
        <v>4</v>
      </c>
      <c r="C40" s="24" t="s">
        <v>272</v>
      </c>
    </row>
    <row r="41" spans="2:11">
      <c r="B41" s="744" t="s">
        <v>273</v>
      </c>
      <c r="C41" s="744"/>
      <c r="D41" s="744"/>
      <c r="E41" s="744"/>
      <c r="F41" s="744"/>
      <c r="G41" s="744"/>
      <c r="H41" s="741" t="s">
        <v>274</v>
      </c>
      <c r="I41" s="742"/>
      <c r="J41" s="742"/>
      <c r="K41" s="743"/>
    </row>
    <row r="42" spans="2:11" s="24" customFormat="1">
      <c r="B42" s="737"/>
      <c r="C42" s="738"/>
      <c r="D42" s="738"/>
      <c r="E42" s="738"/>
      <c r="F42" s="738"/>
      <c r="G42" s="739"/>
      <c r="H42" s="737"/>
      <c r="I42" s="738"/>
      <c r="J42" s="738"/>
      <c r="K42" s="739"/>
    </row>
    <row r="43" spans="2:11" s="24" customFormat="1">
      <c r="B43" s="737"/>
      <c r="C43" s="738"/>
      <c r="D43" s="738"/>
      <c r="E43" s="738"/>
      <c r="F43" s="738"/>
      <c r="G43" s="739"/>
      <c r="H43" s="737"/>
      <c r="I43" s="738"/>
      <c r="J43" s="738"/>
      <c r="K43" s="739"/>
    </row>
    <row r="44" spans="2:11" s="24" customFormat="1">
      <c r="B44" s="737"/>
      <c r="C44" s="738"/>
      <c r="D44" s="738"/>
      <c r="E44" s="738"/>
      <c r="F44" s="738"/>
      <c r="G44" s="739"/>
      <c r="H44" s="737"/>
      <c r="I44" s="738"/>
      <c r="J44" s="738"/>
      <c r="K44" s="739"/>
    </row>
    <row r="45" spans="2:11" s="24" customFormat="1">
      <c r="B45" s="737"/>
      <c r="C45" s="738"/>
      <c r="D45" s="738"/>
      <c r="E45" s="738"/>
      <c r="F45" s="738"/>
      <c r="G45" s="739"/>
      <c r="H45" s="737"/>
      <c r="I45" s="738"/>
      <c r="J45" s="738"/>
      <c r="K45" s="739"/>
    </row>
    <row r="46" spans="2:11" s="24" customFormat="1" ht="16.5" customHeight="1">
      <c r="C46" s="126"/>
      <c r="D46" s="131"/>
      <c r="E46" s="131"/>
      <c r="F46" s="131"/>
      <c r="G46" s="131"/>
      <c r="H46" s="131"/>
      <c r="I46" s="131"/>
      <c r="J46" s="131"/>
      <c r="K46" s="131"/>
    </row>
  </sheetData>
  <mergeCells count="53">
    <mergeCell ref="B7:K7"/>
    <mergeCell ref="B8:K8"/>
    <mergeCell ref="B9:K9"/>
    <mergeCell ref="C24:I24"/>
    <mergeCell ref="C25:I25"/>
    <mergeCell ref="J14:K14"/>
    <mergeCell ref="C14:I14"/>
    <mergeCell ref="J25:K25"/>
    <mergeCell ref="J16:K16"/>
    <mergeCell ref="C17:I17"/>
    <mergeCell ref="J17:K17"/>
    <mergeCell ref="J24:K24"/>
    <mergeCell ref="C15:I15"/>
    <mergeCell ref="J15:K15"/>
    <mergeCell ref="C16:I16"/>
    <mergeCell ref="B43:G43"/>
    <mergeCell ref="H43:K43"/>
    <mergeCell ref="B44:G44"/>
    <mergeCell ref="H44:K44"/>
    <mergeCell ref="B45:G45"/>
    <mergeCell ref="H45:K45"/>
    <mergeCell ref="B42:G42"/>
    <mergeCell ref="H42:K42"/>
    <mergeCell ref="J27:K27"/>
    <mergeCell ref="J28:K28"/>
    <mergeCell ref="C27:I27"/>
    <mergeCell ref="C28:I28"/>
    <mergeCell ref="B33:I33"/>
    <mergeCell ref="J33:K33"/>
    <mergeCell ref="C34:I34"/>
    <mergeCell ref="J34:K34"/>
    <mergeCell ref="C35:I35"/>
    <mergeCell ref="J35:K35"/>
    <mergeCell ref="C36:I36"/>
    <mergeCell ref="J36:K36"/>
    <mergeCell ref="C37:I37"/>
    <mergeCell ref="J37:K37"/>
    <mergeCell ref="B41:G41"/>
    <mergeCell ref="H41:K41"/>
    <mergeCell ref="C38:I38"/>
    <mergeCell ref="J38:K38"/>
    <mergeCell ref="A2:K2"/>
    <mergeCell ref="A3:K3"/>
    <mergeCell ref="B5:K5"/>
    <mergeCell ref="B6:K6"/>
    <mergeCell ref="J26:K26"/>
    <mergeCell ref="C26:I26"/>
    <mergeCell ref="J13:K13"/>
    <mergeCell ref="B13:I13"/>
    <mergeCell ref="C18:I18"/>
    <mergeCell ref="J18:K18"/>
    <mergeCell ref="B23:I23"/>
    <mergeCell ref="J23:K23"/>
  </mergeCells>
  <pageMargins left="0.62992125984251968" right="0.62992125984251968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B1:G112"/>
  <sheetViews>
    <sheetView view="pageBreakPreview" zoomScale="90" zoomScaleNormal="100" zoomScaleSheetLayoutView="90" workbookViewId="0">
      <selection activeCell="F71" sqref="F71"/>
    </sheetView>
  </sheetViews>
  <sheetFormatPr defaultColWidth="9" defaultRowHeight="24"/>
  <cols>
    <col min="1" max="1" width="1.42578125" style="274" customWidth="1"/>
    <col min="2" max="2" width="6.140625" style="43" customWidth="1"/>
    <col min="3" max="3" width="36.42578125" style="288" customWidth="1"/>
    <col min="4" max="4" width="13.7109375" style="275" hidden="1" customWidth="1"/>
    <col min="5" max="5" width="23.5703125" style="276" customWidth="1"/>
    <col min="6" max="6" width="22" style="284" customWidth="1"/>
    <col min="7" max="7" width="17.42578125" style="274" customWidth="1"/>
    <col min="8" max="16384" width="9" style="274"/>
  </cols>
  <sheetData>
    <row r="1" spans="2:7" s="308" customFormat="1" ht="103.5" customHeight="1">
      <c r="B1" s="623" t="s">
        <v>946</v>
      </c>
      <c r="C1" s="623"/>
      <c r="D1" s="623"/>
      <c r="E1" s="623"/>
      <c r="F1" s="623"/>
      <c r="G1" s="623"/>
    </row>
    <row r="2" spans="2:7" s="403" customFormat="1">
      <c r="B2" s="629" t="s">
        <v>1079</v>
      </c>
      <c r="C2" s="629"/>
      <c r="D2" s="629"/>
      <c r="E2" s="629"/>
      <c r="F2" s="629"/>
      <c r="G2" s="629"/>
    </row>
    <row r="3" spans="2:7" s="403" customFormat="1" ht="22.5">
      <c r="B3" s="627" t="s">
        <v>3</v>
      </c>
      <c r="C3" s="627"/>
      <c r="D3" s="404" t="s">
        <v>4</v>
      </c>
      <c r="E3" s="405" t="s">
        <v>5</v>
      </c>
      <c r="F3" s="406" t="s">
        <v>6</v>
      </c>
      <c r="G3" s="344" t="s">
        <v>1078</v>
      </c>
    </row>
    <row r="4" spans="2:7" s="403" customFormat="1" ht="22.5" hidden="1">
      <c r="B4" s="628" t="s">
        <v>1</v>
      </c>
      <c r="C4" s="628"/>
      <c r="D4" s="407">
        <f>SUM(D6)</f>
        <v>1550000</v>
      </c>
      <c r="E4" s="408"/>
      <c r="F4" s="409"/>
      <c r="G4" s="346"/>
    </row>
    <row r="5" spans="2:7" s="134" customFormat="1" ht="28.5" customHeight="1">
      <c r="B5" s="372" t="s">
        <v>1065</v>
      </c>
      <c r="C5" s="373"/>
      <c r="D5" s="374"/>
      <c r="E5" s="380"/>
      <c r="F5" s="381"/>
      <c r="G5" s="375"/>
    </row>
    <row r="6" spans="2:7" s="403" customFormat="1" ht="26.25" customHeight="1">
      <c r="B6" s="413" t="s">
        <v>436</v>
      </c>
      <c r="C6" s="414"/>
      <c r="D6" s="410">
        <f>SUM(D7:D13)</f>
        <v>1550000</v>
      </c>
      <c r="E6" s="410"/>
      <c r="F6" s="411"/>
      <c r="G6" s="350"/>
    </row>
    <row r="7" spans="2:7" s="412" customFormat="1" ht="58.5" customHeight="1">
      <c r="B7" s="168" t="s">
        <v>133</v>
      </c>
      <c r="C7" s="301" t="s">
        <v>551</v>
      </c>
      <c r="D7" s="353">
        <v>100000</v>
      </c>
      <c r="E7" s="357" t="s">
        <v>673</v>
      </c>
      <c r="F7" s="360" t="s">
        <v>550</v>
      </c>
      <c r="G7" s="143"/>
    </row>
    <row r="8" spans="2:7" s="412" customFormat="1" ht="104.25" customHeight="1">
      <c r="B8" s="168" t="s">
        <v>500</v>
      </c>
      <c r="C8" s="301" t="s">
        <v>1063</v>
      </c>
      <c r="D8" s="353">
        <v>250000</v>
      </c>
      <c r="E8" s="354" t="s">
        <v>674</v>
      </c>
      <c r="F8" s="360" t="s">
        <v>640</v>
      </c>
      <c r="G8" s="143"/>
    </row>
    <row r="9" spans="2:7" s="412" customFormat="1" ht="83.25" customHeight="1">
      <c r="B9" s="168" t="s">
        <v>501</v>
      </c>
      <c r="C9" s="301" t="s">
        <v>1064</v>
      </c>
      <c r="D9" s="353">
        <v>150000</v>
      </c>
      <c r="E9" s="358" t="s">
        <v>676</v>
      </c>
      <c r="F9" s="360" t="s">
        <v>640</v>
      </c>
      <c r="G9" s="157"/>
    </row>
    <row r="10" spans="2:7" s="412" customFormat="1" ht="83.25" customHeight="1">
      <c r="B10" s="168" t="s">
        <v>502</v>
      </c>
      <c r="C10" s="301" t="s">
        <v>614</v>
      </c>
      <c r="D10" s="353">
        <v>250000</v>
      </c>
      <c r="E10" s="358" t="s">
        <v>675</v>
      </c>
      <c r="F10" s="360" t="s">
        <v>640</v>
      </c>
      <c r="G10" s="143"/>
    </row>
    <row r="11" spans="2:7" s="412" customFormat="1" ht="90">
      <c r="B11" s="168" t="s">
        <v>704</v>
      </c>
      <c r="C11" s="301" t="s">
        <v>615</v>
      </c>
      <c r="D11" s="359">
        <v>300000</v>
      </c>
      <c r="E11" s="354" t="s">
        <v>145</v>
      </c>
      <c r="F11" s="360" t="s">
        <v>640</v>
      </c>
      <c r="G11" s="143"/>
    </row>
    <row r="12" spans="2:7" s="412" customFormat="1" ht="90">
      <c r="B12" s="168" t="s">
        <v>705</v>
      </c>
      <c r="C12" s="301" t="s">
        <v>616</v>
      </c>
      <c r="D12" s="353">
        <v>300000</v>
      </c>
      <c r="E12" s="358" t="s">
        <v>617</v>
      </c>
      <c r="F12" s="360" t="s">
        <v>640</v>
      </c>
      <c r="G12" s="143"/>
    </row>
    <row r="13" spans="2:7" s="412" customFormat="1" ht="156" customHeight="1">
      <c r="B13" s="168" t="s">
        <v>706</v>
      </c>
      <c r="C13" s="301" t="s">
        <v>618</v>
      </c>
      <c r="D13" s="353">
        <v>200000</v>
      </c>
      <c r="E13" s="358" t="s">
        <v>619</v>
      </c>
      <c r="F13" s="360" t="s">
        <v>640</v>
      </c>
      <c r="G13" s="143"/>
    </row>
    <row r="14" spans="2:7" s="134" customFormat="1" ht="28.5" customHeight="1">
      <c r="B14" s="372" t="s">
        <v>1066</v>
      </c>
      <c r="C14" s="373"/>
      <c r="D14" s="374"/>
      <c r="E14" s="380"/>
      <c r="F14" s="381"/>
      <c r="G14" s="375"/>
    </row>
    <row r="15" spans="2:7" s="403" customFormat="1" ht="26.25" customHeight="1">
      <c r="B15" s="417" t="s">
        <v>437</v>
      </c>
      <c r="C15" s="418"/>
      <c r="D15" s="361">
        <f>SUM(D16:D31)</f>
        <v>2500000</v>
      </c>
      <c r="E15" s="364"/>
      <c r="F15" s="350"/>
      <c r="G15" s="350"/>
    </row>
    <row r="16" spans="2:7" s="403" customFormat="1" ht="86.25" customHeight="1">
      <c r="B16" s="157" t="s">
        <v>154</v>
      </c>
      <c r="C16" s="355" t="s">
        <v>1041</v>
      </c>
      <c r="D16" s="356">
        <v>100000</v>
      </c>
      <c r="E16" s="354"/>
      <c r="F16" s="352" t="s">
        <v>194</v>
      </c>
      <c r="G16" s="143"/>
    </row>
    <row r="17" spans="2:7" s="403" customFormat="1" ht="86.25" customHeight="1">
      <c r="B17" s="367" t="s">
        <v>503</v>
      </c>
      <c r="C17" s="355" t="s">
        <v>1042</v>
      </c>
      <c r="D17" s="356">
        <v>100000</v>
      </c>
      <c r="E17" s="354"/>
      <c r="F17" s="352" t="s">
        <v>194</v>
      </c>
      <c r="G17" s="143"/>
    </row>
    <row r="18" spans="2:7" s="403" customFormat="1" ht="88.5" customHeight="1">
      <c r="B18" s="157" t="s">
        <v>504</v>
      </c>
      <c r="C18" s="355" t="s">
        <v>1043</v>
      </c>
      <c r="D18" s="356">
        <v>100000</v>
      </c>
      <c r="E18" s="354"/>
      <c r="F18" s="352" t="s">
        <v>543</v>
      </c>
      <c r="G18" s="157"/>
    </row>
    <row r="19" spans="2:7" s="403" customFormat="1" ht="87.75" customHeight="1">
      <c r="B19" s="367" t="s">
        <v>505</v>
      </c>
      <c r="C19" s="355" t="s">
        <v>1044</v>
      </c>
      <c r="D19" s="356">
        <v>100000</v>
      </c>
      <c r="E19" s="354"/>
      <c r="F19" s="352" t="s">
        <v>543</v>
      </c>
      <c r="G19" s="157"/>
    </row>
    <row r="20" spans="2:7" s="403" customFormat="1" ht="93" customHeight="1">
      <c r="B20" s="157" t="s">
        <v>506</v>
      </c>
      <c r="C20" s="355" t="s">
        <v>1045</v>
      </c>
      <c r="D20" s="356">
        <v>100000</v>
      </c>
      <c r="E20" s="354"/>
      <c r="F20" s="352" t="s">
        <v>66</v>
      </c>
      <c r="G20" s="143"/>
    </row>
    <row r="21" spans="2:7" s="403" customFormat="1" ht="90" customHeight="1">
      <c r="B21" s="367" t="s">
        <v>507</v>
      </c>
      <c r="C21" s="355" t="s">
        <v>1046</v>
      </c>
      <c r="D21" s="356">
        <v>100000</v>
      </c>
      <c r="E21" s="354"/>
      <c r="F21" s="352" t="s">
        <v>66</v>
      </c>
      <c r="G21" s="143"/>
    </row>
    <row r="22" spans="2:7" s="403" customFormat="1" ht="87.75" customHeight="1">
      <c r="B22" s="157" t="s">
        <v>969</v>
      </c>
      <c r="C22" s="355" t="s">
        <v>1047</v>
      </c>
      <c r="D22" s="356">
        <v>100000</v>
      </c>
      <c r="E22" s="354"/>
      <c r="F22" s="352" t="s">
        <v>58</v>
      </c>
      <c r="G22" s="143"/>
    </row>
    <row r="23" spans="2:7" s="403" customFormat="1" ht="90" customHeight="1">
      <c r="B23" s="367" t="s">
        <v>970</v>
      </c>
      <c r="C23" s="355" t="s">
        <v>1048</v>
      </c>
      <c r="D23" s="356">
        <v>100000</v>
      </c>
      <c r="E23" s="354"/>
      <c r="F23" s="352" t="s">
        <v>58</v>
      </c>
      <c r="G23" s="143"/>
    </row>
    <row r="24" spans="2:7" s="403" customFormat="1" ht="90.75" customHeight="1">
      <c r="B24" s="157" t="s">
        <v>971</v>
      </c>
      <c r="C24" s="355" t="s">
        <v>1049</v>
      </c>
      <c r="D24" s="356">
        <v>100000</v>
      </c>
      <c r="E24" s="354"/>
      <c r="F24" s="352" t="s">
        <v>968</v>
      </c>
      <c r="G24" s="157"/>
    </row>
    <row r="25" spans="2:7" s="403" customFormat="1" ht="88.5" customHeight="1">
      <c r="B25" s="367" t="s">
        <v>972</v>
      </c>
      <c r="C25" s="355" t="s">
        <v>1050</v>
      </c>
      <c r="D25" s="356">
        <v>100000</v>
      </c>
      <c r="E25" s="354"/>
      <c r="F25" s="352" t="s">
        <v>968</v>
      </c>
      <c r="G25" s="157"/>
    </row>
    <row r="26" spans="2:7" s="403" customFormat="1" ht="90.75" customHeight="1">
      <c r="B26" s="157" t="s">
        <v>973</v>
      </c>
      <c r="C26" s="355" t="s">
        <v>1051</v>
      </c>
      <c r="D26" s="356">
        <v>100000</v>
      </c>
      <c r="E26" s="354"/>
      <c r="F26" s="352" t="s">
        <v>640</v>
      </c>
      <c r="G26" s="157"/>
    </row>
    <row r="27" spans="2:7" s="403" customFormat="1" ht="90">
      <c r="B27" s="367" t="s">
        <v>974</v>
      </c>
      <c r="C27" s="355" t="s">
        <v>1052</v>
      </c>
      <c r="D27" s="356">
        <v>100000</v>
      </c>
      <c r="E27" s="354"/>
      <c r="F27" s="352" t="s">
        <v>640</v>
      </c>
      <c r="G27" s="143"/>
    </row>
    <row r="28" spans="2:7" s="403" customFormat="1" ht="87.75" customHeight="1">
      <c r="B28" s="157" t="s">
        <v>975</v>
      </c>
      <c r="C28" s="355" t="s">
        <v>1053</v>
      </c>
      <c r="D28" s="356">
        <v>100000</v>
      </c>
      <c r="E28" s="354"/>
      <c r="F28" s="360" t="s">
        <v>96</v>
      </c>
      <c r="G28" s="143"/>
    </row>
    <row r="29" spans="2:7" s="403" customFormat="1" ht="88.5" customHeight="1">
      <c r="B29" s="367" t="s">
        <v>976</v>
      </c>
      <c r="C29" s="355" t="s">
        <v>1054</v>
      </c>
      <c r="D29" s="356">
        <v>100000</v>
      </c>
      <c r="E29" s="354"/>
      <c r="F29" s="360" t="s">
        <v>96</v>
      </c>
      <c r="G29" s="143"/>
    </row>
    <row r="30" spans="2:7" s="403" customFormat="1" ht="85.5" customHeight="1">
      <c r="B30" s="157" t="s">
        <v>977</v>
      </c>
      <c r="C30" s="355" t="s">
        <v>1055</v>
      </c>
      <c r="D30" s="356">
        <v>100000</v>
      </c>
      <c r="E30" s="354"/>
      <c r="F30" s="360" t="s">
        <v>399</v>
      </c>
      <c r="G30" s="143"/>
    </row>
    <row r="31" spans="2:7" s="403" customFormat="1" ht="68.25" customHeight="1">
      <c r="B31" s="367" t="s">
        <v>978</v>
      </c>
      <c r="C31" s="301" t="s">
        <v>922</v>
      </c>
      <c r="D31" s="359">
        <v>1000000</v>
      </c>
      <c r="E31" s="354" t="s">
        <v>61</v>
      </c>
      <c r="F31" s="360" t="s">
        <v>526</v>
      </c>
      <c r="G31" s="157"/>
    </row>
    <row r="32" spans="2:7" s="403" customFormat="1" ht="140.25" customHeight="1">
      <c r="B32" s="419"/>
      <c r="C32" s="390"/>
      <c r="D32" s="389"/>
      <c r="E32" s="391"/>
      <c r="F32" s="420"/>
      <c r="G32" s="191"/>
    </row>
    <row r="33" spans="2:7" s="134" customFormat="1" ht="27" customHeight="1">
      <c r="B33" s="372" t="s">
        <v>1067</v>
      </c>
      <c r="C33" s="373"/>
      <c r="D33" s="374"/>
      <c r="E33" s="380"/>
      <c r="F33" s="381"/>
      <c r="G33" s="375"/>
    </row>
    <row r="34" spans="2:7" s="403" customFormat="1" ht="22.5">
      <c r="B34" s="426" t="s">
        <v>438</v>
      </c>
      <c r="C34" s="427"/>
      <c r="D34" s="361">
        <f>SUM(D35:D40)</f>
        <v>1700000</v>
      </c>
      <c r="E34" s="415"/>
      <c r="F34" s="350"/>
      <c r="G34" s="416"/>
    </row>
    <row r="35" spans="2:7" s="403" customFormat="1" ht="87">
      <c r="B35" s="143" t="s">
        <v>157</v>
      </c>
      <c r="C35" s="421" t="s">
        <v>579</v>
      </c>
      <c r="D35" s="422">
        <v>100000</v>
      </c>
      <c r="E35" s="423" t="s">
        <v>677</v>
      </c>
      <c r="F35" s="423" t="s">
        <v>15</v>
      </c>
      <c r="G35" s="424"/>
    </row>
    <row r="36" spans="2:7" s="403" customFormat="1" ht="93.75" customHeight="1">
      <c r="B36" s="183" t="s">
        <v>160</v>
      </c>
      <c r="C36" s="421" t="s">
        <v>580</v>
      </c>
      <c r="D36" s="425">
        <v>100000</v>
      </c>
      <c r="E36" s="423" t="s">
        <v>581</v>
      </c>
      <c r="F36" s="423" t="s">
        <v>15</v>
      </c>
      <c r="G36" s="424"/>
    </row>
    <row r="37" spans="2:7" s="403" customFormat="1" ht="87">
      <c r="B37" s="143" t="s">
        <v>508</v>
      </c>
      <c r="C37" s="421" t="s">
        <v>586</v>
      </c>
      <c r="D37" s="425">
        <v>300000</v>
      </c>
      <c r="E37" s="309" t="s">
        <v>587</v>
      </c>
      <c r="F37" s="423" t="s">
        <v>15</v>
      </c>
      <c r="G37" s="424"/>
    </row>
    <row r="38" spans="2:7" s="403" customFormat="1" ht="57" customHeight="1">
      <c r="B38" s="183" t="s">
        <v>509</v>
      </c>
      <c r="C38" s="421" t="s">
        <v>1069</v>
      </c>
      <c r="D38" s="422">
        <v>300000</v>
      </c>
      <c r="E38" s="310" t="s">
        <v>589</v>
      </c>
      <c r="F38" s="423" t="s">
        <v>15</v>
      </c>
      <c r="G38" s="424"/>
    </row>
    <row r="39" spans="2:7" s="403" customFormat="1" ht="108.75">
      <c r="B39" s="143" t="s">
        <v>510</v>
      </c>
      <c r="C39" s="421" t="s">
        <v>593</v>
      </c>
      <c r="D39" s="422">
        <v>400000</v>
      </c>
      <c r="E39" s="310" t="s">
        <v>594</v>
      </c>
      <c r="F39" s="423" t="s">
        <v>15</v>
      </c>
      <c r="G39" s="424"/>
    </row>
    <row r="40" spans="2:7" s="403" customFormat="1" ht="39.75" customHeight="1">
      <c r="B40" s="183" t="s">
        <v>511</v>
      </c>
      <c r="C40" s="421" t="s">
        <v>608</v>
      </c>
      <c r="D40" s="422">
        <v>500000</v>
      </c>
      <c r="E40" s="310" t="s">
        <v>670</v>
      </c>
      <c r="F40" s="423" t="s">
        <v>609</v>
      </c>
      <c r="G40" s="424"/>
    </row>
    <row r="41" spans="2:7" s="134" customFormat="1" ht="24" customHeight="1">
      <c r="B41" s="372" t="s">
        <v>1068</v>
      </c>
      <c r="C41" s="373"/>
      <c r="D41" s="374"/>
      <c r="E41" s="380"/>
      <c r="F41" s="381"/>
      <c r="G41" s="375"/>
    </row>
    <row r="42" spans="2:7" s="403" customFormat="1" ht="19.5" customHeight="1">
      <c r="B42" s="426" t="s">
        <v>439</v>
      </c>
      <c r="C42" s="427"/>
      <c r="D42" s="361">
        <f>SUM(D43:D48)</f>
        <v>4500000</v>
      </c>
      <c r="E42" s="349"/>
      <c r="F42" s="366"/>
      <c r="G42" s="416"/>
    </row>
    <row r="43" spans="2:7" s="403" customFormat="1" ht="95.25" customHeight="1">
      <c r="B43" s="143" t="s">
        <v>199</v>
      </c>
      <c r="C43" s="421" t="s">
        <v>558</v>
      </c>
      <c r="D43" s="422">
        <v>300000</v>
      </c>
      <c r="E43" s="310" t="s">
        <v>559</v>
      </c>
      <c r="F43" s="423" t="s">
        <v>1076</v>
      </c>
      <c r="G43" s="424"/>
    </row>
    <row r="44" spans="2:7" s="403" customFormat="1" ht="75" customHeight="1">
      <c r="B44" s="143" t="s">
        <v>200</v>
      </c>
      <c r="C44" s="421" t="s">
        <v>560</v>
      </c>
      <c r="D44" s="422">
        <v>200000</v>
      </c>
      <c r="E44" s="310" t="s">
        <v>561</v>
      </c>
      <c r="F44" s="423" t="s">
        <v>1076</v>
      </c>
      <c r="G44" s="424"/>
    </row>
    <row r="45" spans="2:7" s="403" customFormat="1" ht="87">
      <c r="B45" s="143" t="s">
        <v>201</v>
      </c>
      <c r="C45" s="421" t="s">
        <v>592</v>
      </c>
      <c r="D45" s="422">
        <v>400000</v>
      </c>
      <c r="E45" s="310" t="s">
        <v>678</v>
      </c>
      <c r="F45" s="423" t="s">
        <v>15</v>
      </c>
      <c r="G45" s="424"/>
    </row>
    <row r="46" spans="2:7" s="403" customFormat="1" ht="39" customHeight="1">
      <c r="B46" s="143" t="s">
        <v>202</v>
      </c>
      <c r="C46" s="421" t="s">
        <v>524</v>
      </c>
      <c r="D46" s="422">
        <v>3000000</v>
      </c>
      <c r="E46" s="309" t="s">
        <v>61</v>
      </c>
      <c r="F46" s="310" t="s">
        <v>525</v>
      </c>
      <c r="G46" s="424"/>
    </row>
    <row r="47" spans="2:7" s="403" customFormat="1" ht="65.25">
      <c r="B47" s="143" t="s">
        <v>203</v>
      </c>
      <c r="C47" s="421" t="s">
        <v>626</v>
      </c>
      <c r="D47" s="422">
        <v>200000</v>
      </c>
      <c r="E47" s="310" t="s">
        <v>679</v>
      </c>
      <c r="F47" s="423" t="s">
        <v>640</v>
      </c>
      <c r="G47" s="424"/>
    </row>
    <row r="48" spans="2:7" s="403" customFormat="1" ht="40.5" customHeight="1">
      <c r="B48" s="143" t="s">
        <v>204</v>
      </c>
      <c r="C48" s="421" t="s">
        <v>917</v>
      </c>
      <c r="D48" s="422">
        <v>400000</v>
      </c>
      <c r="E48" s="310" t="s">
        <v>529</v>
      </c>
      <c r="F48" s="309" t="s">
        <v>530</v>
      </c>
      <c r="G48" s="424"/>
    </row>
    <row r="49" spans="2:7" s="134" customFormat="1" ht="28.5" customHeight="1">
      <c r="B49" s="372" t="s">
        <v>1077</v>
      </c>
      <c r="C49" s="373"/>
      <c r="D49" s="374"/>
      <c r="E49" s="380"/>
      <c r="F49" s="381"/>
      <c r="G49" s="375"/>
    </row>
    <row r="50" spans="2:7" s="403" customFormat="1" ht="22.5">
      <c r="B50" s="426" t="s">
        <v>440</v>
      </c>
      <c r="C50" s="427"/>
      <c r="D50" s="415">
        <f>SUM(D51:D55)</f>
        <v>900000</v>
      </c>
      <c r="E50" s="366"/>
      <c r="F50" s="350"/>
      <c r="G50" s="416"/>
    </row>
    <row r="51" spans="2:7" s="403" customFormat="1" ht="90">
      <c r="B51" s="143" t="s">
        <v>512</v>
      </c>
      <c r="C51" s="301" t="s">
        <v>595</v>
      </c>
      <c r="D51" s="353">
        <v>500000</v>
      </c>
      <c r="E51" s="363" t="s">
        <v>680</v>
      </c>
      <c r="F51" s="360" t="s">
        <v>15</v>
      </c>
      <c r="G51" s="143"/>
    </row>
    <row r="52" spans="2:7" s="403" customFormat="1" ht="90">
      <c r="B52" s="143" t="s">
        <v>513</v>
      </c>
      <c r="C52" s="301" t="s">
        <v>924</v>
      </c>
      <c r="D52" s="353">
        <v>400000</v>
      </c>
      <c r="E52" s="363" t="s">
        <v>529</v>
      </c>
      <c r="F52" s="352" t="s">
        <v>530</v>
      </c>
      <c r="G52" s="143"/>
    </row>
    <row r="53" spans="2:7" s="403" customFormat="1" ht="45">
      <c r="B53" s="143" t="s">
        <v>514</v>
      </c>
      <c r="C53" s="301"/>
      <c r="D53" s="353"/>
      <c r="E53" s="352"/>
      <c r="F53" s="352" t="s">
        <v>194</v>
      </c>
      <c r="G53" s="143"/>
    </row>
    <row r="54" spans="2:7" s="403" customFormat="1" ht="22.5">
      <c r="B54" s="143" t="s">
        <v>515</v>
      </c>
      <c r="C54" s="301"/>
      <c r="D54" s="353"/>
      <c r="E54" s="363"/>
      <c r="F54" s="352" t="s">
        <v>543</v>
      </c>
      <c r="G54" s="143"/>
    </row>
    <row r="55" spans="2:7" s="403" customFormat="1" ht="22.5">
      <c r="B55" s="143" t="s">
        <v>516</v>
      </c>
      <c r="C55" s="301"/>
      <c r="D55" s="353"/>
      <c r="E55" s="363"/>
      <c r="F55" s="352" t="s">
        <v>66</v>
      </c>
      <c r="G55" s="143"/>
    </row>
    <row r="56" spans="2:7" s="403" customFormat="1" ht="22.5">
      <c r="B56" s="143" t="s">
        <v>517</v>
      </c>
      <c r="C56" s="428"/>
      <c r="D56" s="429"/>
      <c r="E56" s="430"/>
      <c r="F56" s="352" t="s">
        <v>58</v>
      </c>
      <c r="G56" s="431"/>
    </row>
    <row r="57" spans="2:7">
      <c r="B57" s="143" t="s">
        <v>518</v>
      </c>
      <c r="C57" s="432"/>
      <c r="D57" s="279"/>
      <c r="E57" s="281"/>
      <c r="F57" s="352" t="s">
        <v>968</v>
      </c>
      <c r="G57" s="433"/>
    </row>
    <row r="58" spans="2:7">
      <c r="B58" s="143" t="s">
        <v>979</v>
      </c>
      <c r="C58" s="432"/>
      <c r="D58" s="279"/>
      <c r="E58" s="281"/>
      <c r="F58" s="352" t="s">
        <v>640</v>
      </c>
      <c r="G58" s="433"/>
    </row>
    <row r="59" spans="2:7">
      <c r="B59" s="143" t="s">
        <v>1073</v>
      </c>
      <c r="C59" s="432"/>
      <c r="D59" s="279"/>
      <c r="E59" s="281"/>
      <c r="F59" s="360" t="s">
        <v>96</v>
      </c>
      <c r="G59" s="433"/>
    </row>
    <row r="60" spans="2:7">
      <c r="B60" s="434"/>
      <c r="C60" s="432"/>
      <c r="D60" s="279"/>
      <c r="E60" s="281"/>
      <c r="F60" s="79"/>
      <c r="G60" s="433"/>
    </row>
    <row r="61" spans="2:7">
      <c r="B61" s="434"/>
      <c r="C61" s="432"/>
      <c r="D61" s="279"/>
      <c r="E61" s="281"/>
      <c r="F61" s="79"/>
      <c r="G61" s="433"/>
    </row>
    <row r="62" spans="2:7">
      <c r="B62" s="434"/>
      <c r="C62" s="432"/>
      <c r="D62" s="279"/>
      <c r="E62" s="281"/>
      <c r="F62" s="79"/>
      <c r="G62" s="433"/>
    </row>
    <row r="63" spans="2:7">
      <c r="B63" s="434"/>
      <c r="C63" s="432"/>
      <c r="D63" s="279"/>
      <c r="E63" s="281"/>
      <c r="F63" s="79"/>
      <c r="G63" s="433"/>
    </row>
    <row r="64" spans="2:7">
      <c r="B64" s="434"/>
      <c r="C64" s="432"/>
      <c r="D64" s="279"/>
      <c r="E64" s="281"/>
      <c r="F64" s="79"/>
      <c r="G64" s="433"/>
    </row>
    <row r="65" spans="2:7">
      <c r="B65" s="434"/>
      <c r="C65" s="432"/>
      <c r="D65" s="279"/>
      <c r="E65" s="281"/>
      <c r="F65" s="79"/>
      <c r="G65" s="433"/>
    </row>
    <row r="66" spans="2:7">
      <c r="B66" s="434"/>
      <c r="C66" s="432"/>
      <c r="D66" s="279"/>
      <c r="E66" s="281"/>
      <c r="F66" s="79"/>
      <c r="G66" s="433"/>
    </row>
    <row r="67" spans="2:7">
      <c r="B67" s="434"/>
      <c r="C67" s="432"/>
      <c r="D67" s="279"/>
      <c r="E67" s="281"/>
      <c r="F67" s="79"/>
      <c r="G67" s="433"/>
    </row>
    <row r="68" spans="2:7">
      <c r="B68" s="434"/>
      <c r="C68" s="432"/>
      <c r="D68" s="279"/>
      <c r="E68" s="281"/>
      <c r="F68" s="79"/>
      <c r="G68" s="433"/>
    </row>
    <row r="69" spans="2:7">
      <c r="B69" s="434"/>
      <c r="C69" s="432"/>
      <c r="D69" s="279"/>
      <c r="E69" s="281"/>
      <c r="F69" s="79"/>
      <c r="G69" s="433"/>
    </row>
    <row r="70" spans="2:7">
      <c r="B70" s="434"/>
      <c r="C70" s="432"/>
      <c r="D70" s="279"/>
      <c r="E70" s="281"/>
      <c r="F70" s="79"/>
      <c r="G70" s="433"/>
    </row>
    <row r="71" spans="2:7">
      <c r="B71" s="434"/>
      <c r="C71" s="432"/>
      <c r="D71" s="279"/>
      <c r="E71" s="281"/>
      <c r="F71" s="79"/>
      <c r="G71" s="433"/>
    </row>
    <row r="72" spans="2:7">
      <c r="B72" s="434"/>
      <c r="C72" s="432"/>
      <c r="D72" s="279"/>
      <c r="E72" s="281"/>
      <c r="F72" s="79"/>
      <c r="G72" s="433"/>
    </row>
    <row r="73" spans="2:7">
      <c r="B73" s="434"/>
      <c r="C73" s="432"/>
      <c r="D73" s="279"/>
      <c r="E73" s="281"/>
      <c r="F73" s="79"/>
      <c r="G73" s="433"/>
    </row>
    <row r="74" spans="2:7">
      <c r="B74" s="434"/>
      <c r="C74" s="432"/>
      <c r="D74" s="279"/>
      <c r="E74" s="281"/>
      <c r="F74" s="79"/>
      <c r="G74" s="433"/>
    </row>
    <row r="75" spans="2:7">
      <c r="B75" s="434"/>
      <c r="C75" s="432"/>
      <c r="D75" s="279"/>
      <c r="E75" s="281"/>
      <c r="F75" s="79"/>
      <c r="G75" s="433"/>
    </row>
    <row r="76" spans="2:7">
      <c r="B76" s="434"/>
      <c r="C76" s="432"/>
      <c r="D76" s="279"/>
      <c r="E76" s="281"/>
      <c r="F76" s="79"/>
      <c r="G76" s="433"/>
    </row>
    <row r="77" spans="2:7">
      <c r="B77" s="434"/>
      <c r="C77" s="432"/>
      <c r="D77" s="279"/>
      <c r="E77" s="281"/>
      <c r="F77" s="79"/>
      <c r="G77" s="433"/>
    </row>
    <row r="78" spans="2:7">
      <c r="B78" s="434"/>
      <c r="C78" s="432"/>
      <c r="D78" s="279"/>
      <c r="E78" s="281"/>
      <c r="F78" s="79"/>
      <c r="G78" s="433"/>
    </row>
    <row r="79" spans="2:7">
      <c r="B79" s="434"/>
      <c r="C79" s="432"/>
      <c r="D79" s="279"/>
      <c r="E79" s="281"/>
      <c r="F79" s="79"/>
      <c r="G79" s="433"/>
    </row>
    <row r="80" spans="2:7">
      <c r="B80" s="434"/>
      <c r="C80" s="432"/>
      <c r="D80" s="279"/>
      <c r="E80" s="281"/>
      <c r="F80" s="79"/>
      <c r="G80" s="433"/>
    </row>
    <row r="81" spans="2:7">
      <c r="B81" s="434"/>
      <c r="C81" s="432"/>
      <c r="D81" s="279"/>
      <c r="E81" s="281"/>
      <c r="F81" s="79"/>
      <c r="G81" s="433"/>
    </row>
    <row r="82" spans="2:7">
      <c r="B82" s="434"/>
      <c r="C82" s="432"/>
      <c r="D82" s="279"/>
      <c r="E82" s="281"/>
      <c r="F82" s="79"/>
      <c r="G82" s="433"/>
    </row>
    <row r="83" spans="2:7">
      <c r="B83" s="434"/>
      <c r="C83" s="432"/>
      <c r="D83" s="279"/>
      <c r="E83" s="281"/>
      <c r="F83" s="79"/>
      <c r="G83" s="433"/>
    </row>
    <row r="84" spans="2:7">
      <c r="B84" s="434"/>
      <c r="C84" s="432"/>
      <c r="D84" s="279"/>
      <c r="E84" s="281"/>
      <c r="F84" s="79"/>
      <c r="G84" s="433"/>
    </row>
    <row r="85" spans="2:7">
      <c r="B85" s="434"/>
      <c r="C85" s="432"/>
      <c r="D85" s="279"/>
      <c r="E85" s="281"/>
      <c r="F85" s="79"/>
      <c r="G85" s="433"/>
    </row>
    <row r="86" spans="2:7">
      <c r="B86" s="434"/>
      <c r="C86" s="432"/>
      <c r="D86" s="279"/>
      <c r="E86" s="281"/>
      <c r="F86" s="79"/>
      <c r="G86" s="433"/>
    </row>
    <row r="87" spans="2:7">
      <c r="B87" s="434"/>
      <c r="C87" s="432"/>
      <c r="D87" s="279"/>
      <c r="E87" s="281"/>
      <c r="F87" s="79"/>
      <c r="G87" s="433"/>
    </row>
    <row r="88" spans="2:7">
      <c r="B88" s="434"/>
      <c r="C88" s="432"/>
      <c r="D88" s="279"/>
      <c r="E88" s="281"/>
      <c r="F88" s="79"/>
      <c r="G88" s="433"/>
    </row>
    <row r="89" spans="2:7">
      <c r="B89" s="434"/>
      <c r="C89" s="432"/>
      <c r="D89" s="279"/>
      <c r="E89" s="281"/>
      <c r="F89" s="79"/>
      <c r="G89" s="433"/>
    </row>
    <row r="90" spans="2:7">
      <c r="B90" s="434"/>
      <c r="C90" s="432"/>
      <c r="D90" s="279"/>
      <c r="E90" s="281"/>
      <c r="F90" s="79"/>
      <c r="G90" s="433"/>
    </row>
    <row r="91" spans="2:7">
      <c r="B91" s="434"/>
      <c r="C91" s="432"/>
      <c r="D91" s="279"/>
      <c r="E91" s="281"/>
      <c r="F91" s="79"/>
      <c r="G91" s="433"/>
    </row>
    <row r="92" spans="2:7">
      <c r="B92" s="434"/>
      <c r="C92" s="432"/>
      <c r="D92" s="279"/>
      <c r="E92" s="281"/>
      <c r="F92" s="79"/>
      <c r="G92" s="433"/>
    </row>
    <row r="93" spans="2:7">
      <c r="B93" s="434"/>
      <c r="C93" s="432"/>
      <c r="D93" s="279"/>
      <c r="E93" s="281"/>
      <c r="F93" s="79"/>
      <c r="G93" s="433"/>
    </row>
    <row r="94" spans="2:7">
      <c r="B94" s="434"/>
      <c r="C94" s="432"/>
      <c r="D94" s="279"/>
      <c r="E94" s="281"/>
      <c r="F94" s="79"/>
      <c r="G94" s="433"/>
    </row>
    <row r="95" spans="2:7">
      <c r="B95" s="434"/>
      <c r="C95" s="432"/>
      <c r="D95" s="279"/>
      <c r="E95" s="281"/>
      <c r="F95" s="79"/>
      <c r="G95" s="433"/>
    </row>
    <row r="96" spans="2:7">
      <c r="B96" s="434"/>
      <c r="C96" s="432"/>
      <c r="D96" s="279"/>
      <c r="E96" s="281"/>
      <c r="F96" s="79"/>
      <c r="G96" s="433"/>
    </row>
    <row r="97" spans="2:7">
      <c r="B97" s="434"/>
      <c r="C97" s="432"/>
      <c r="D97" s="279"/>
      <c r="E97" s="281"/>
      <c r="F97" s="79"/>
      <c r="G97" s="433"/>
    </row>
    <row r="98" spans="2:7">
      <c r="B98" s="434"/>
      <c r="C98" s="432"/>
      <c r="D98" s="279"/>
      <c r="E98" s="281"/>
      <c r="F98" s="79"/>
      <c r="G98" s="433"/>
    </row>
    <row r="99" spans="2:7">
      <c r="B99" s="434"/>
      <c r="C99" s="432"/>
      <c r="D99" s="279"/>
      <c r="E99" s="281"/>
      <c r="F99" s="79"/>
      <c r="G99" s="433"/>
    </row>
    <row r="100" spans="2:7">
      <c r="B100" s="434"/>
      <c r="C100" s="432"/>
      <c r="D100" s="279"/>
      <c r="E100" s="281"/>
      <c r="F100" s="79"/>
      <c r="G100" s="433"/>
    </row>
    <row r="101" spans="2:7">
      <c r="B101" s="434"/>
      <c r="C101" s="432"/>
      <c r="D101" s="279"/>
      <c r="E101" s="281"/>
      <c r="F101" s="79"/>
      <c r="G101" s="433"/>
    </row>
    <row r="102" spans="2:7">
      <c r="B102" s="434"/>
      <c r="C102" s="432"/>
      <c r="D102" s="279"/>
      <c r="E102" s="281"/>
      <c r="F102" s="79"/>
      <c r="G102" s="433"/>
    </row>
    <row r="103" spans="2:7">
      <c r="B103" s="434"/>
      <c r="C103" s="432"/>
      <c r="D103" s="279"/>
      <c r="E103" s="281"/>
      <c r="F103" s="79"/>
      <c r="G103" s="433"/>
    </row>
    <row r="104" spans="2:7">
      <c r="B104" s="434"/>
      <c r="C104" s="432"/>
      <c r="D104" s="279"/>
      <c r="E104" s="281"/>
      <c r="F104" s="79"/>
      <c r="G104" s="433"/>
    </row>
    <row r="105" spans="2:7">
      <c r="B105" s="434"/>
      <c r="C105" s="432"/>
      <c r="D105" s="279"/>
      <c r="E105" s="281"/>
      <c r="F105" s="79"/>
      <c r="G105" s="433"/>
    </row>
    <row r="106" spans="2:7">
      <c r="B106" s="434"/>
      <c r="C106" s="432"/>
      <c r="D106" s="279"/>
      <c r="E106" s="281"/>
      <c r="F106" s="79"/>
      <c r="G106" s="433"/>
    </row>
    <row r="107" spans="2:7">
      <c r="B107" s="434"/>
      <c r="C107" s="432"/>
      <c r="D107" s="279"/>
      <c r="E107" s="281"/>
      <c r="F107" s="79"/>
      <c r="G107" s="433"/>
    </row>
    <row r="108" spans="2:7">
      <c r="B108" s="434"/>
      <c r="C108" s="432"/>
      <c r="D108" s="279"/>
      <c r="E108" s="281"/>
      <c r="F108" s="79"/>
      <c r="G108" s="433"/>
    </row>
    <row r="109" spans="2:7">
      <c r="B109" s="434"/>
      <c r="C109" s="432"/>
      <c r="D109" s="279"/>
      <c r="E109" s="281"/>
      <c r="F109" s="79"/>
      <c r="G109" s="433"/>
    </row>
    <row r="110" spans="2:7">
      <c r="B110" s="434"/>
      <c r="C110" s="432"/>
      <c r="D110" s="279"/>
      <c r="E110" s="281"/>
      <c r="F110" s="79"/>
      <c r="G110" s="433"/>
    </row>
    <row r="111" spans="2:7">
      <c r="B111" s="434"/>
      <c r="C111" s="432"/>
      <c r="D111" s="279"/>
      <c r="E111" s="281"/>
      <c r="F111" s="79"/>
      <c r="G111" s="433"/>
    </row>
    <row r="112" spans="2:7">
      <c r="B112" s="434"/>
      <c r="C112" s="432"/>
      <c r="D112" s="279"/>
      <c r="E112" s="281"/>
      <c r="F112" s="79"/>
      <c r="G112" s="433"/>
    </row>
  </sheetData>
  <mergeCells count="4">
    <mergeCell ref="B1:G1"/>
    <mergeCell ref="B3:C3"/>
    <mergeCell ref="B4:C4"/>
    <mergeCell ref="B2:G2"/>
  </mergeCells>
  <pageMargins left="0.31496062992125984" right="0.31496062992125984" top="0.74803149606299213" bottom="0.74803149606299213" header="0.31496062992125984" footer="0.31496062992125984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</sheetPr>
  <dimension ref="B1:H138"/>
  <sheetViews>
    <sheetView view="pageBreakPreview" zoomScale="90" zoomScaleNormal="90" zoomScaleSheetLayoutView="90" workbookViewId="0">
      <selection activeCell="H4" sqref="H4"/>
    </sheetView>
  </sheetViews>
  <sheetFormatPr defaultColWidth="9" defaultRowHeight="24"/>
  <cols>
    <col min="1" max="1" width="1.42578125" style="43" customWidth="1"/>
    <col min="2" max="2" width="5.42578125" style="43" customWidth="1"/>
    <col min="3" max="3" width="26" style="90" customWidth="1"/>
    <col min="4" max="4" width="14.140625" style="272" hidden="1" customWidth="1"/>
    <col min="5" max="5" width="22.42578125" style="273" customWidth="1"/>
    <col min="6" max="6" width="21.28515625" style="110" customWidth="1"/>
    <col min="7" max="7" width="21.85546875" style="25" customWidth="1"/>
    <col min="8" max="8" width="55.5703125" style="25" customWidth="1"/>
    <col min="9" max="16384" width="9" style="43"/>
  </cols>
  <sheetData>
    <row r="1" spans="2:8" s="308" customFormat="1" ht="107.25" customHeight="1">
      <c r="B1" s="623" t="s">
        <v>946</v>
      </c>
      <c r="C1" s="623"/>
      <c r="D1" s="623"/>
      <c r="E1" s="623"/>
      <c r="F1" s="623"/>
      <c r="G1" s="623"/>
      <c r="H1" s="623"/>
    </row>
    <row r="2" spans="2:8" hidden="1">
      <c r="C2" s="254" t="s">
        <v>1</v>
      </c>
      <c r="D2" s="255" t="e">
        <f>SUM(D5+#REF!+#REF!+#REF!)</f>
        <v>#REF!</v>
      </c>
      <c r="E2" s="256">
        <v>38131800</v>
      </c>
      <c r="F2" s="316" t="e">
        <f>SUM(E2-D2)</f>
        <v>#REF!</v>
      </c>
    </row>
    <row r="3" spans="2:8" s="134" customFormat="1" ht="22.5">
      <c r="B3" s="339"/>
      <c r="C3" s="149"/>
      <c r="D3" s="340"/>
      <c r="E3" s="341"/>
      <c r="F3" s="342"/>
      <c r="G3" s="133"/>
      <c r="H3" s="133"/>
    </row>
    <row r="4" spans="2:8" s="134" customFormat="1" ht="22.5">
      <c r="B4" s="624" t="s">
        <v>3</v>
      </c>
      <c r="C4" s="624"/>
      <c r="D4" s="343" t="s">
        <v>4</v>
      </c>
      <c r="E4" s="343" t="s">
        <v>5</v>
      </c>
      <c r="F4" s="377" t="s">
        <v>6</v>
      </c>
      <c r="G4" s="435" t="s">
        <v>832</v>
      </c>
      <c r="H4" s="344" t="s">
        <v>1082</v>
      </c>
    </row>
    <row r="5" spans="2:8" s="134" customFormat="1" ht="22.5" hidden="1">
      <c r="B5" s="625" t="s">
        <v>1</v>
      </c>
      <c r="C5" s="626"/>
      <c r="D5" s="345">
        <f>SUM(D7+D72+D102+D110+D123)</f>
        <v>22285200</v>
      </c>
      <c r="E5" s="378"/>
      <c r="F5" s="379"/>
      <c r="G5" s="436"/>
      <c r="H5" s="346"/>
    </row>
    <row r="6" spans="2:8" s="134" customFormat="1" ht="28.5" customHeight="1">
      <c r="B6" s="372" t="s">
        <v>1056</v>
      </c>
      <c r="C6" s="373"/>
      <c r="D6" s="374"/>
      <c r="E6" s="380"/>
      <c r="F6" s="381"/>
      <c r="G6" s="437"/>
      <c r="H6" s="375"/>
    </row>
    <row r="7" spans="2:8" s="134" customFormat="1" ht="27.75" customHeight="1">
      <c r="B7" s="376" t="s">
        <v>431</v>
      </c>
      <c r="C7" s="376"/>
      <c r="D7" s="347">
        <f>SUM(D8:D69)</f>
        <v>12965200</v>
      </c>
      <c r="E7" s="348"/>
      <c r="F7" s="349"/>
      <c r="G7" s="438"/>
      <c r="H7" s="350"/>
    </row>
    <row r="8" spans="2:8" s="134" customFormat="1" ht="104.25" customHeight="1">
      <c r="B8" s="157" t="s">
        <v>8</v>
      </c>
      <c r="C8" s="301" t="s">
        <v>984</v>
      </c>
      <c r="D8" s="351">
        <v>165200</v>
      </c>
      <c r="E8" s="352" t="s">
        <v>652</v>
      </c>
      <c r="F8" s="352" t="s">
        <v>194</v>
      </c>
      <c r="G8" s="183" t="s">
        <v>772</v>
      </c>
      <c r="H8" s="143"/>
    </row>
    <row r="9" spans="2:8" s="134" customFormat="1" ht="120" customHeight="1">
      <c r="B9" s="157" t="s">
        <v>12</v>
      </c>
      <c r="C9" s="301" t="s">
        <v>778</v>
      </c>
      <c r="D9" s="353">
        <v>300000</v>
      </c>
      <c r="E9" s="354" t="s">
        <v>654</v>
      </c>
      <c r="F9" s="352" t="s">
        <v>194</v>
      </c>
      <c r="G9" s="183" t="s">
        <v>772</v>
      </c>
      <c r="H9" s="143"/>
    </row>
    <row r="10" spans="2:8" s="134" customFormat="1" ht="140.25" customHeight="1">
      <c r="B10" s="157" t="s">
        <v>16</v>
      </c>
      <c r="C10" s="301" t="s">
        <v>537</v>
      </c>
      <c r="D10" s="353">
        <v>250000</v>
      </c>
      <c r="E10" s="352" t="s">
        <v>653</v>
      </c>
      <c r="F10" s="352" t="s">
        <v>194</v>
      </c>
      <c r="G10" s="183" t="s">
        <v>773</v>
      </c>
      <c r="H10" s="143"/>
    </row>
    <row r="11" spans="2:8" s="134" customFormat="1" ht="140.25" customHeight="1">
      <c r="B11" s="157" t="s">
        <v>19</v>
      </c>
      <c r="C11" s="355" t="s">
        <v>985</v>
      </c>
      <c r="D11" s="356">
        <v>200000</v>
      </c>
      <c r="E11" s="357" t="s">
        <v>534</v>
      </c>
      <c r="F11" s="352" t="s">
        <v>194</v>
      </c>
      <c r="G11" s="183" t="s">
        <v>777</v>
      </c>
      <c r="H11" s="143"/>
    </row>
    <row r="12" spans="2:8" s="134" customFormat="1" ht="140.25" customHeight="1">
      <c r="B12" s="157" t="s">
        <v>22</v>
      </c>
      <c r="C12" s="301" t="s">
        <v>779</v>
      </c>
      <c r="D12" s="353">
        <v>300000</v>
      </c>
      <c r="E12" s="358" t="s">
        <v>651</v>
      </c>
      <c r="F12" s="352" t="s">
        <v>194</v>
      </c>
      <c r="G12" s="183" t="s">
        <v>774</v>
      </c>
      <c r="H12" s="143"/>
    </row>
    <row r="13" spans="2:8" s="134" customFormat="1" ht="140.25" customHeight="1">
      <c r="B13" s="157" t="s">
        <v>25</v>
      </c>
      <c r="C13" s="301" t="s">
        <v>986</v>
      </c>
      <c r="D13" s="359">
        <v>300000</v>
      </c>
      <c r="E13" s="354" t="s">
        <v>650</v>
      </c>
      <c r="F13" s="352" t="s">
        <v>194</v>
      </c>
      <c r="G13" s="183" t="s">
        <v>780</v>
      </c>
      <c r="H13" s="143"/>
    </row>
    <row r="14" spans="2:8" s="134" customFormat="1" ht="140.25" customHeight="1">
      <c r="B14" s="157" t="s">
        <v>169</v>
      </c>
      <c r="C14" s="301" t="s">
        <v>1040</v>
      </c>
      <c r="D14" s="359">
        <v>200000</v>
      </c>
      <c r="E14" s="352" t="s">
        <v>544</v>
      </c>
      <c r="F14" s="352" t="s">
        <v>543</v>
      </c>
      <c r="G14" s="183" t="s">
        <v>781</v>
      </c>
      <c r="H14" s="143"/>
    </row>
    <row r="15" spans="2:8" s="134" customFormat="1" ht="140.25" customHeight="1">
      <c r="B15" s="157" t="s">
        <v>441</v>
      </c>
      <c r="C15" s="301" t="s">
        <v>987</v>
      </c>
      <c r="D15" s="359">
        <v>200000</v>
      </c>
      <c r="E15" s="354" t="s">
        <v>547</v>
      </c>
      <c r="F15" s="352" t="s">
        <v>543</v>
      </c>
      <c r="G15" s="183" t="s">
        <v>781</v>
      </c>
      <c r="H15" s="143"/>
    </row>
    <row r="16" spans="2:8" s="134" customFormat="1" ht="140.25" customHeight="1">
      <c r="B16" s="157" t="s">
        <v>442</v>
      </c>
      <c r="C16" s="301" t="s">
        <v>783</v>
      </c>
      <c r="D16" s="359">
        <v>250000</v>
      </c>
      <c r="E16" s="352" t="s">
        <v>36</v>
      </c>
      <c r="F16" s="352" t="s">
        <v>543</v>
      </c>
      <c r="G16" s="183" t="s">
        <v>775</v>
      </c>
      <c r="H16" s="143"/>
    </row>
    <row r="17" spans="2:8" s="134" customFormat="1" ht="140.25" customHeight="1">
      <c r="B17" s="157" t="s">
        <v>443</v>
      </c>
      <c r="C17" s="301" t="s">
        <v>988</v>
      </c>
      <c r="D17" s="359">
        <v>200000</v>
      </c>
      <c r="E17" s="354" t="s">
        <v>544</v>
      </c>
      <c r="F17" s="352" t="s">
        <v>543</v>
      </c>
      <c r="G17" s="183" t="s">
        <v>775</v>
      </c>
      <c r="H17" s="143"/>
    </row>
    <row r="18" spans="2:8" s="134" customFormat="1" ht="140.25" customHeight="1">
      <c r="B18" s="157" t="s">
        <v>444</v>
      </c>
      <c r="C18" s="301" t="s">
        <v>784</v>
      </c>
      <c r="D18" s="359">
        <v>200000</v>
      </c>
      <c r="E18" s="354" t="s">
        <v>86</v>
      </c>
      <c r="F18" s="352" t="s">
        <v>543</v>
      </c>
      <c r="G18" s="183" t="s">
        <v>776</v>
      </c>
      <c r="H18" s="143"/>
    </row>
    <row r="19" spans="2:8" s="134" customFormat="1" ht="140.25" customHeight="1">
      <c r="B19" s="157" t="s">
        <v>445</v>
      </c>
      <c r="C19" s="301" t="s">
        <v>548</v>
      </c>
      <c r="D19" s="356">
        <v>300000</v>
      </c>
      <c r="E19" s="357" t="s">
        <v>40</v>
      </c>
      <c r="F19" s="352" t="s">
        <v>543</v>
      </c>
      <c r="G19" s="183" t="s">
        <v>866</v>
      </c>
      <c r="H19" s="143"/>
    </row>
    <row r="20" spans="2:8" s="134" customFormat="1" ht="140.25" customHeight="1">
      <c r="B20" s="157" t="s">
        <v>446</v>
      </c>
      <c r="C20" s="301" t="s">
        <v>989</v>
      </c>
      <c r="D20" s="359">
        <v>250000</v>
      </c>
      <c r="E20" s="354" t="s">
        <v>549</v>
      </c>
      <c r="F20" s="352" t="s">
        <v>550</v>
      </c>
      <c r="G20" s="183" t="s">
        <v>785</v>
      </c>
      <c r="H20" s="143"/>
    </row>
    <row r="21" spans="2:8" s="134" customFormat="1" ht="140.25" customHeight="1">
      <c r="B21" s="157" t="s">
        <v>447</v>
      </c>
      <c r="C21" s="301" t="s">
        <v>552</v>
      </c>
      <c r="D21" s="356">
        <v>200000</v>
      </c>
      <c r="E21" s="352" t="s">
        <v>655</v>
      </c>
      <c r="F21" s="352" t="s">
        <v>550</v>
      </c>
      <c r="G21" s="183" t="s">
        <v>786</v>
      </c>
      <c r="H21" s="143"/>
    </row>
    <row r="22" spans="2:8" s="134" customFormat="1" ht="140.25" customHeight="1">
      <c r="B22" s="157" t="s">
        <v>448</v>
      </c>
      <c r="C22" s="301" t="s">
        <v>990</v>
      </c>
      <c r="D22" s="356">
        <v>100000</v>
      </c>
      <c r="E22" s="352" t="s">
        <v>553</v>
      </c>
      <c r="F22" s="352" t="s">
        <v>550</v>
      </c>
      <c r="G22" s="183" t="s">
        <v>785</v>
      </c>
      <c r="H22" s="143"/>
    </row>
    <row r="23" spans="2:8" s="134" customFormat="1" ht="140.25" customHeight="1">
      <c r="B23" s="157" t="s">
        <v>449</v>
      </c>
      <c r="C23" s="301" t="s">
        <v>557</v>
      </c>
      <c r="D23" s="356">
        <v>200000</v>
      </c>
      <c r="E23" s="352" t="s">
        <v>656</v>
      </c>
      <c r="F23" s="352" t="s">
        <v>550</v>
      </c>
      <c r="G23" s="186" t="s">
        <v>787</v>
      </c>
      <c r="H23" s="157"/>
    </row>
    <row r="24" spans="2:8" s="134" customFormat="1" ht="140.25" customHeight="1">
      <c r="B24" s="157" t="s">
        <v>450</v>
      </c>
      <c r="C24" s="301" t="s">
        <v>788</v>
      </c>
      <c r="D24" s="356">
        <v>300000</v>
      </c>
      <c r="E24" s="354" t="s">
        <v>565</v>
      </c>
      <c r="F24" s="352" t="s">
        <v>550</v>
      </c>
      <c r="G24" s="186" t="s">
        <v>789</v>
      </c>
      <c r="H24" s="157"/>
    </row>
    <row r="25" spans="2:8" s="134" customFormat="1" ht="140.25" customHeight="1">
      <c r="B25" s="157" t="s">
        <v>451</v>
      </c>
      <c r="C25" s="301" t="s">
        <v>991</v>
      </c>
      <c r="D25" s="359">
        <v>200000</v>
      </c>
      <c r="E25" s="354" t="s">
        <v>570</v>
      </c>
      <c r="F25" s="352" t="s">
        <v>15</v>
      </c>
      <c r="G25" s="183" t="s">
        <v>790</v>
      </c>
      <c r="H25" s="143"/>
    </row>
    <row r="26" spans="2:8" s="134" customFormat="1" ht="140.25" customHeight="1">
      <c r="B26" s="157" t="s">
        <v>452</v>
      </c>
      <c r="C26" s="301" t="s">
        <v>992</v>
      </c>
      <c r="D26" s="359">
        <v>100000</v>
      </c>
      <c r="E26" s="360" t="s">
        <v>574</v>
      </c>
      <c r="F26" s="352" t="s">
        <v>15</v>
      </c>
      <c r="G26" s="183" t="s">
        <v>791</v>
      </c>
      <c r="H26" s="143"/>
    </row>
    <row r="27" spans="2:8" s="134" customFormat="1" ht="140.25" customHeight="1">
      <c r="B27" s="157" t="s">
        <v>453</v>
      </c>
      <c r="C27" s="301" t="s">
        <v>792</v>
      </c>
      <c r="D27" s="359">
        <v>200000</v>
      </c>
      <c r="E27" s="354" t="s">
        <v>659</v>
      </c>
      <c r="F27" s="352" t="s">
        <v>15</v>
      </c>
      <c r="G27" s="186" t="s">
        <v>793</v>
      </c>
      <c r="H27" s="157"/>
    </row>
    <row r="28" spans="2:8" s="134" customFormat="1" ht="140.25" customHeight="1">
      <c r="B28" s="157" t="s">
        <v>454</v>
      </c>
      <c r="C28" s="301" t="s">
        <v>794</v>
      </c>
      <c r="D28" s="359">
        <v>150000</v>
      </c>
      <c r="E28" s="309" t="s">
        <v>891</v>
      </c>
      <c r="F28" s="352" t="s">
        <v>15</v>
      </c>
      <c r="G28" s="186" t="s">
        <v>795</v>
      </c>
      <c r="H28" s="157"/>
    </row>
    <row r="29" spans="2:8" s="134" customFormat="1" ht="140.25" customHeight="1">
      <c r="B29" s="157" t="s">
        <v>455</v>
      </c>
      <c r="C29" s="301" t="s">
        <v>993</v>
      </c>
      <c r="D29" s="359">
        <v>150000</v>
      </c>
      <c r="E29" s="354" t="s">
        <v>578</v>
      </c>
      <c r="F29" s="352" t="s">
        <v>15</v>
      </c>
      <c r="G29" s="183" t="s">
        <v>798</v>
      </c>
      <c r="H29" s="143"/>
    </row>
    <row r="30" spans="2:8" s="134" customFormat="1" ht="140.25" customHeight="1">
      <c r="B30" s="157" t="s">
        <v>456</v>
      </c>
      <c r="C30" s="301" t="s">
        <v>994</v>
      </c>
      <c r="D30" s="359">
        <v>150000</v>
      </c>
      <c r="E30" s="354" t="s">
        <v>585</v>
      </c>
      <c r="F30" s="352" t="s">
        <v>15</v>
      </c>
      <c r="G30" s="183" t="s">
        <v>796</v>
      </c>
      <c r="H30" s="143"/>
    </row>
    <row r="31" spans="2:8" s="134" customFormat="1" ht="140.25" customHeight="1">
      <c r="B31" s="157" t="s">
        <v>457</v>
      </c>
      <c r="C31" s="301" t="s">
        <v>799</v>
      </c>
      <c r="D31" s="359">
        <v>200000</v>
      </c>
      <c r="E31" s="352" t="s">
        <v>658</v>
      </c>
      <c r="F31" s="352" t="s">
        <v>15</v>
      </c>
      <c r="G31" s="186" t="s">
        <v>800</v>
      </c>
      <c r="H31" s="157"/>
    </row>
    <row r="32" spans="2:8" s="134" customFormat="1" ht="140.25" customHeight="1">
      <c r="B32" s="157" t="s">
        <v>458</v>
      </c>
      <c r="C32" s="301" t="s">
        <v>573</v>
      </c>
      <c r="D32" s="359">
        <v>200000</v>
      </c>
      <c r="E32" s="360" t="s">
        <v>657</v>
      </c>
      <c r="F32" s="352" t="s">
        <v>15</v>
      </c>
      <c r="G32" s="183" t="s">
        <v>857</v>
      </c>
      <c r="H32" s="143"/>
    </row>
    <row r="33" spans="2:8" s="134" customFormat="1" ht="140.25" customHeight="1">
      <c r="B33" s="157" t="s">
        <v>459</v>
      </c>
      <c r="C33" s="301" t="s">
        <v>576</v>
      </c>
      <c r="D33" s="359">
        <v>100000</v>
      </c>
      <c r="E33" s="354" t="s">
        <v>577</v>
      </c>
      <c r="F33" s="352" t="s">
        <v>15</v>
      </c>
      <c r="G33" s="183" t="s">
        <v>801</v>
      </c>
      <c r="H33" s="143"/>
    </row>
    <row r="34" spans="2:8" s="134" customFormat="1" ht="140.25" customHeight="1">
      <c r="B34" s="157" t="s">
        <v>460</v>
      </c>
      <c r="C34" s="301" t="s">
        <v>995</v>
      </c>
      <c r="D34" s="359">
        <v>200000</v>
      </c>
      <c r="E34" s="354" t="s">
        <v>582</v>
      </c>
      <c r="F34" s="352" t="s">
        <v>15</v>
      </c>
      <c r="G34" s="183" t="s">
        <v>802</v>
      </c>
      <c r="H34" s="143"/>
    </row>
    <row r="35" spans="2:8" s="134" customFormat="1" ht="140.25" customHeight="1">
      <c r="B35" s="157" t="s">
        <v>461</v>
      </c>
      <c r="C35" s="301" t="s">
        <v>583</v>
      </c>
      <c r="D35" s="359">
        <v>250000</v>
      </c>
      <c r="E35" s="354" t="s">
        <v>92</v>
      </c>
      <c r="F35" s="352" t="s">
        <v>15</v>
      </c>
      <c r="G35" s="186" t="s">
        <v>803</v>
      </c>
      <c r="H35" s="157"/>
    </row>
    <row r="36" spans="2:8" s="134" customFormat="1" ht="140.25" customHeight="1">
      <c r="B36" s="157" t="s">
        <v>462</v>
      </c>
      <c r="C36" s="301" t="s">
        <v>1057</v>
      </c>
      <c r="D36" s="359">
        <v>150000</v>
      </c>
      <c r="E36" s="354" t="s">
        <v>661</v>
      </c>
      <c r="F36" s="352" t="s">
        <v>15</v>
      </c>
      <c r="G36" s="183" t="s">
        <v>801</v>
      </c>
      <c r="H36" s="143"/>
    </row>
    <row r="37" spans="2:8" s="134" customFormat="1" ht="140.25" customHeight="1">
      <c r="B37" s="157" t="s">
        <v>463</v>
      </c>
      <c r="C37" s="301" t="s">
        <v>584</v>
      </c>
      <c r="D37" s="359">
        <v>150000</v>
      </c>
      <c r="E37" s="354" t="s">
        <v>660</v>
      </c>
      <c r="F37" s="352" t="s">
        <v>15</v>
      </c>
      <c r="G37" s="183" t="s">
        <v>866</v>
      </c>
      <c r="H37" s="143"/>
    </row>
    <row r="38" spans="2:8" s="134" customFormat="1" ht="2.25" customHeight="1">
      <c r="B38" s="191"/>
      <c r="C38" s="390"/>
      <c r="D38" s="389"/>
      <c r="E38" s="391"/>
      <c r="F38" s="392"/>
      <c r="G38" s="189"/>
      <c r="H38" s="143"/>
    </row>
    <row r="39" spans="2:8" s="134" customFormat="1" ht="28.5" customHeight="1">
      <c r="B39" s="372" t="s">
        <v>1058</v>
      </c>
      <c r="C39" s="373"/>
      <c r="D39" s="374"/>
      <c r="E39" s="380"/>
      <c r="F39" s="381"/>
      <c r="G39" s="437"/>
      <c r="H39" s="375"/>
    </row>
    <row r="40" spans="2:8" s="134" customFormat="1" ht="141.75" customHeight="1">
      <c r="B40" s="157" t="s">
        <v>464</v>
      </c>
      <c r="C40" s="301" t="s">
        <v>996</v>
      </c>
      <c r="D40" s="353">
        <v>200000</v>
      </c>
      <c r="E40" s="352" t="s">
        <v>894</v>
      </c>
      <c r="F40" s="352" t="s">
        <v>58</v>
      </c>
      <c r="G40" s="186" t="s">
        <v>804</v>
      </c>
      <c r="H40" s="157"/>
    </row>
    <row r="41" spans="2:8" s="134" customFormat="1" ht="141.75" customHeight="1">
      <c r="B41" s="157" t="s">
        <v>465</v>
      </c>
      <c r="C41" s="301" t="s">
        <v>997</v>
      </c>
      <c r="D41" s="353">
        <v>250000</v>
      </c>
      <c r="E41" s="352" t="s">
        <v>893</v>
      </c>
      <c r="F41" s="352" t="s">
        <v>58</v>
      </c>
      <c r="G41" s="183" t="s">
        <v>805</v>
      </c>
      <c r="H41" s="143"/>
    </row>
    <row r="42" spans="2:8" s="134" customFormat="1" ht="141.75" customHeight="1">
      <c r="B42" s="157" t="s">
        <v>466</v>
      </c>
      <c r="C42" s="301" t="s">
        <v>998</v>
      </c>
      <c r="D42" s="353">
        <v>200000</v>
      </c>
      <c r="E42" s="360" t="s">
        <v>892</v>
      </c>
      <c r="F42" s="352" t="s">
        <v>58</v>
      </c>
      <c r="G42" s="183" t="s">
        <v>806</v>
      </c>
      <c r="H42" s="143"/>
    </row>
    <row r="43" spans="2:8" s="134" customFormat="1" ht="141.75" customHeight="1">
      <c r="B43" s="157" t="s">
        <v>467</v>
      </c>
      <c r="C43" s="301" t="s">
        <v>999</v>
      </c>
      <c r="D43" s="353">
        <v>150000</v>
      </c>
      <c r="E43" s="352" t="s">
        <v>895</v>
      </c>
      <c r="F43" s="352" t="s">
        <v>58</v>
      </c>
      <c r="G43" s="183" t="s">
        <v>807</v>
      </c>
      <c r="H43" s="143"/>
    </row>
    <row r="44" spans="2:8" s="134" customFormat="1" ht="141.75" customHeight="1">
      <c r="B44" s="157" t="s">
        <v>468</v>
      </c>
      <c r="C44" s="301" t="s">
        <v>1000</v>
      </c>
      <c r="D44" s="353">
        <v>400000</v>
      </c>
      <c r="E44" s="352" t="s">
        <v>896</v>
      </c>
      <c r="F44" s="352" t="s">
        <v>58</v>
      </c>
      <c r="G44" s="183" t="s">
        <v>808</v>
      </c>
      <c r="H44" s="143"/>
    </row>
    <row r="45" spans="2:8" s="134" customFormat="1" ht="141.75" customHeight="1">
      <c r="B45" s="157" t="s">
        <v>469</v>
      </c>
      <c r="C45" s="301" t="s">
        <v>1001</v>
      </c>
      <c r="D45" s="353">
        <v>150000</v>
      </c>
      <c r="E45" s="352" t="s">
        <v>897</v>
      </c>
      <c r="F45" s="352" t="s">
        <v>58</v>
      </c>
      <c r="G45" s="183" t="s">
        <v>809</v>
      </c>
      <c r="H45" s="143"/>
    </row>
    <row r="46" spans="2:8" s="134" customFormat="1" ht="141.75" customHeight="1">
      <c r="B46" s="157" t="s">
        <v>470</v>
      </c>
      <c r="C46" s="301" t="s">
        <v>1002</v>
      </c>
      <c r="D46" s="356">
        <v>400000</v>
      </c>
      <c r="E46" s="352" t="s">
        <v>709</v>
      </c>
      <c r="F46" s="352" t="s">
        <v>58</v>
      </c>
      <c r="G46" s="183" t="s">
        <v>810</v>
      </c>
      <c r="H46" s="143"/>
    </row>
    <row r="47" spans="2:8" s="134" customFormat="1" ht="141.75" customHeight="1">
      <c r="B47" s="157" t="s">
        <v>471</v>
      </c>
      <c r="C47" s="301" t="s">
        <v>811</v>
      </c>
      <c r="D47" s="353">
        <v>300000</v>
      </c>
      <c r="E47" s="352" t="s">
        <v>898</v>
      </c>
      <c r="F47" s="352" t="s">
        <v>58</v>
      </c>
      <c r="G47" s="183" t="s">
        <v>810</v>
      </c>
      <c r="H47" s="143"/>
    </row>
    <row r="48" spans="2:8" s="134" customFormat="1" ht="141.75" customHeight="1">
      <c r="B48" s="157" t="s">
        <v>472</v>
      </c>
      <c r="C48" s="301" t="s">
        <v>1003</v>
      </c>
      <c r="D48" s="353">
        <v>200000</v>
      </c>
      <c r="E48" s="352" t="s">
        <v>899</v>
      </c>
      <c r="F48" s="352" t="s">
        <v>58</v>
      </c>
      <c r="G48" s="183" t="s">
        <v>812</v>
      </c>
      <c r="H48" s="143"/>
    </row>
    <row r="49" spans="2:8" s="134" customFormat="1" ht="141.75" customHeight="1">
      <c r="B49" s="157" t="s">
        <v>473</v>
      </c>
      <c r="C49" s="301" t="s">
        <v>1004</v>
      </c>
      <c r="D49" s="356">
        <v>250000</v>
      </c>
      <c r="E49" s="352" t="s">
        <v>708</v>
      </c>
      <c r="F49" s="352" t="s">
        <v>58</v>
      </c>
      <c r="G49" s="183" t="s">
        <v>813</v>
      </c>
      <c r="H49" s="143"/>
    </row>
    <row r="50" spans="2:8" s="134" customFormat="1" ht="141.75" customHeight="1">
      <c r="B50" s="157" t="s">
        <v>474</v>
      </c>
      <c r="C50" s="301" t="s">
        <v>1005</v>
      </c>
      <c r="D50" s="353">
        <v>200000</v>
      </c>
      <c r="E50" s="352" t="s">
        <v>900</v>
      </c>
      <c r="F50" s="352" t="s">
        <v>58</v>
      </c>
      <c r="G50" s="183" t="s">
        <v>813</v>
      </c>
      <c r="H50" s="143"/>
    </row>
    <row r="51" spans="2:8" s="134" customFormat="1" ht="141.75" customHeight="1">
      <c r="B51" s="157" t="s">
        <v>475</v>
      </c>
      <c r="C51" s="301" t="s">
        <v>1006</v>
      </c>
      <c r="D51" s="353">
        <v>200000</v>
      </c>
      <c r="E51" s="352" t="s">
        <v>901</v>
      </c>
      <c r="F51" s="352" t="s">
        <v>58</v>
      </c>
      <c r="G51" s="183" t="s">
        <v>813</v>
      </c>
      <c r="H51" s="143"/>
    </row>
    <row r="52" spans="2:8" s="134" customFormat="1" ht="141.75" customHeight="1">
      <c r="B52" s="157" t="s">
        <v>476</v>
      </c>
      <c r="C52" s="301" t="s">
        <v>1007</v>
      </c>
      <c r="D52" s="353">
        <v>200000</v>
      </c>
      <c r="E52" s="352" t="s">
        <v>902</v>
      </c>
      <c r="F52" s="352" t="s">
        <v>58</v>
      </c>
      <c r="G52" s="183" t="s">
        <v>814</v>
      </c>
      <c r="H52" s="143"/>
    </row>
    <row r="53" spans="2:8" s="134" customFormat="1" ht="141.75" customHeight="1">
      <c r="B53" s="157" t="s">
        <v>522</v>
      </c>
      <c r="C53" s="301" t="s">
        <v>1008</v>
      </c>
      <c r="D53" s="353">
        <v>200000</v>
      </c>
      <c r="E53" s="352" t="s">
        <v>903</v>
      </c>
      <c r="F53" s="352" t="s">
        <v>58</v>
      </c>
      <c r="G53" s="183" t="s">
        <v>814</v>
      </c>
      <c r="H53" s="143"/>
    </row>
    <row r="54" spans="2:8" s="134" customFormat="1" ht="141.75" customHeight="1">
      <c r="B54" s="157" t="s">
        <v>681</v>
      </c>
      <c r="C54" s="301" t="s">
        <v>1009</v>
      </c>
      <c r="D54" s="353">
        <v>150000</v>
      </c>
      <c r="E54" s="352" t="s">
        <v>904</v>
      </c>
      <c r="F54" s="352" t="s">
        <v>58</v>
      </c>
      <c r="G54" s="183" t="s">
        <v>815</v>
      </c>
      <c r="H54" s="143"/>
    </row>
    <row r="55" spans="2:8" s="134" customFormat="1" ht="141.75" customHeight="1">
      <c r="B55" s="157" t="s">
        <v>682</v>
      </c>
      <c r="C55" s="301" t="s">
        <v>711</v>
      </c>
      <c r="D55" s="356">
        <v>300000</v>
      </c>
      <c r="E55" s="352" t="s">
        <v>710</v>
      </c>
      <c r="F55" s="352" t="s">
        <v>58</v>
      </c>
      <c r="G55" s="183" t="s">
        <v>866</v>
      </c>
      <c r="H55" s="143"/>
    </row>
    <row r="56" spans="2:8" s="134" customFormat="1" ht="141.75" customHeight="1">
      <c r="B56" s="157" t="s">
        <v>683</v>
      </c>
      <c r="C56" s="301" t="s">
        <v>1010</v>
      </c>
      <c r="D56" s="353">
        <v>150000</v>
      </c>
      <c r="E56" s="352" t="s">
        <v>610</v>
      </c>
      <c r="F56" s="352" t="s">
        <v>640</v>
      </c>
      <c r="G56" s="183" t="s">
        <v>816</v>
      </c>
      <c r="H56" s="143"/>
    </row>
    <row r="57" spans="2:8" s="134" customFormat="1" ht="141.75" customHeight="1">
      <c r="B57" s="157" t="s">
        <v>684</v>
      </c>
      <c r="C57" s="301" t="s">
        <v>1011</v>
      </c>
      <c r="D57" s="353">
        <v>150000</v>
      </c>
      <c r="E57" s="352" t="s">
        <v>663</v>
      </c>
      <c r="F57" s="352" t="s">
        <v>640</v>
      </c>
      <c r="G57" s="183" t="s">
        <v>818</v>
      </c>
      <c r="H57" s="143"/>
    </row>
    <row r="58" spans="2:8" s="134" customFormat="1" ht="141.75" customHeight="1">
      <c r="B58" s="157" t="s">
        <v>685</v>
      </c>
      <c r="C58" s="301" t="s">
        <v>1012</v>
      </c>
      <c r="D58" s="353">
        <v>250000</v>
      </c>
      <c r="E58" s="352" t="s">
        <v>613</v>
      </c>
      <c r="F58" s="352" t="s">
        <v>640</v>
      </c>
      <c r="G58" s="183" t="s">
        <v>819</v>
      </c>
      <c r="H58" s="143"/>
    </row>
    <row r="59" spans="2:8" s="134" customFormat="1" ht="141.75" customHeight="1">
      <c r="B59" s="157" t="s">
        <v>686</v>
      </c>
      <c r="C59" s="301" t="s">
        <v>611</v>
      </c>
      <c r="D59" s="353">
        <v>200000</v>
      </c>
      <c r="E59" s="352" t="s">
        <v>612</v>
      </c>
      <c r="F59" s="352" t="s">
        <v>640</v>
      </c>
      <c r="G59" s="183" t="s">
        <v>866</v>
      </c>
      <c r="H59" s="143"/>
    </row>
    <row r="60" spans="2:8" s="134" customFormat="1" ht="141.75" customHeight="1">
      <c r="B60" s="157" t="s">
        <v>687</v>
      </c>
      <c r="C60" s="301" t="s">
        <v>1013</v>
      </c>
      <c r="D60" s="353">
        <v>200000</v>
      </c>
      <c r="E60" s="352" t="s">
        <v>643</v>
      </c>
      <c r="F60" s="360" t="s">
        <v>96</v>
      </c>
      <c r="G60" s="183" t="s">
        <v>820</v>
      </c>
      <c r="H60" s="143"/>
    </row>
    <row r="61" spans="2:8" s="134" customFormat="1" ht="141.75" customHeight="1">
      <c r="B61" s="157" t="s">
        <v>688</v>
      </c>
      <c r="C61" s="301" t="s">
        <v>647</v>
      </c>
      <c r="D61" s="356">
        <v>200000</v>
      </c>
      <c r="E61" s="352" t="s">
        <v>648</v>
      </c>
      <c r="F61" s="360" t="s">
        <v>96</v>
      </c>
      <c r="G61" s="186" t="s">
        <v>834</v>
      </c>
      <c r="H61" s="157"/>
    </row>
    <row r="62" spans="2:8" s="134" customFormat="1" ht="141.75" customHeight="1">
      <c r="B62" s="157" t="s">
        <v>689</v>
      </c>
      <c r="C62" s="301" t="s">
        <v>821</v>
      </c>
      <c r="D62" s="353">
        <v>150000</v>
      </c>
      <c r="E62" s="352" t="s">
        <v>645</v>
      </c>
      <c r="F62" s="360" t="s">
        <v>96</v>
      </c>
      <c r="G62" s="183" t="s">
        <v>822</v>
      </c>
      <c r="H62" s="143"/>
    </row>
    <row r="63" spans="2:8" s="134" customFormat="1" ht="141.75" customHeight="1">
      <c r="B63" s="157" t="s">
        <v>690</v>
      </c>
      <c r="C63" s="355" t="s">
        <v>823</v>
      </c>
      <c r="D63" s="353">
        <v>350000</v>
      </c>
      <c r="E63" s="357" t="s">
        <v>905</v>
      </c>
      <c r="F63" s="352" t="s">
        <v>523</v>
      </c>
      <c r="G63" s="186" t="s">
        <v>810</v>
      </c>
      <c r="H63" s="157"/>
    </row>
    <row r="64" spans="2:8" s="134" customFormat="1" ht="141.75" customHeight="1">
      <c r="B64" s="157" t="s">
        <v>691</v>
      </c>
      <c r="C64" s="301" t="s">
        <v>1059</v>
      </c>
      <c r="D64" s="353">
        <v>200000</v>
      </c>
      <c r="E64" s="357" t="s">
        <v>649</v>
      </c>
      <c r="F64" s="352" t="s">
        <v>528</v>
      </c>
      <c r="G64" s="183" t="s">
        <v>1060</v>
      </c>
      <c r="H64" s="143"/>
    </row>
    <row r="65" spans="2:8" s="134" customFormat="1" ht="141.75" customHeight="1">
      <c r="B65" s="157" t="s">
        <v>692</v>
      </c>
      <c r="C65" s="301" t="s">
        <v>1014</v>
      </c>
      <c r="D65" s="353">
        <v>600000</v>
      </c>
      <c r="E65" s="352" t="s">
        <v>125</v>
      </c>
      <c r="F65" s="352" t="s">
        <v>607</v>
      </c>
      <c r="G65" s="186" t="s">
        <v>810</v>
      </c>
      <c r="H65" s="157"/>
    </row>
    <row r="66" spans="2:8" s="134" customFormat="1" ht="141.75" customHeight="1">
      <c r="B66" s="157" t="s">
        <v>693</v>
      </c>
      <c r="C66" s="301" t="s">
        <v>1015</v>
      </c>
      <c r="D66" s="353">
        <v>250000</v>
      </c>
      <c r="E66" s="352" t="s">
        <v>605</v>
      </c>
      <c r="F66" s="352" t="s">
        <v>607</v>
      </c>
      <c r="G66" s="183" t="s">
        <v>828</v>
      </c>
      <c r="H66" s="143"/>
    </row>
    <row r="67" spans="2:8" s="134" customFormat="1" ht="141.75" customHeight="1">
      <c r="B67" s="157" t="s">
        <v>694</v>
      </c>
      <c r="C67" s="99" t="s">
        <v>1016</v>
      </c>
      <c r="D67" s="353">
        <v>100000</v>
      </c>
      <c r="E67" s="352" t="s">
        <v>662</v>
      </c>
      <c r="F67" s="352" t="s">
        <v>607</v>
      </c>
      <c r="G67" s="186" t="s">
        <v>830</v>
      </c>
      <c r="H67" s="157"/>
    </row>
    <row r="68" spans="2:8" s="134" customFormat="1" ht="141.75" customHeight="1">
      <c r="B68" s="157" t="s">
        <v>695</v>
      </c>
      <c r="C68" s="301" t="s">
        <v>1017</v>
      </c>
      <c r="D68" s="353">
        <v>100000</v>
      </c>
      <c r="E68" s="352" t="s">
        <v>606</v>
      </c>
      <c r="F68" s="352" t="s">
        <v>607</v>
      </c>
      <c r="G68" s="183" t="s">
        <v>831</v>
      </c>
      <c r="H68" s="143"/>
    </row>
    <row r="69" spans="2:8" s="134" customFormat="1" ht="141.75" customHeight="1">
      <c r="B69" s="157" t="s">
        <v>696</v>
      </c>
      <c r="C69" s="301" t="s">
        <v>531</v>
      </c>
      <c r="D69" s="353">
        <v>200000</v>
      </c>
      <c r="E69" s="354" t="s">
        <v>532</v>
      </c>
      <c r="F69" s="352" t="s">
        <v>530</v>
      </c>
      <c r="G69" s="439" t="s">
        <v>814</v>
      </c>
      <c r="H69" s="143"/>
    </row>
    <row r="70" spans="2:8" s="134" customFormat="1" ht="117.75" customHeight="1">
      <c r="B70" s="198"/>
      <c r="C70" s="394"/>
      <c r="D70" s="395"/>
      <c r="E70" s="396"/>
      <c r="F70" s="397"/>
      <c r="G70" s="189"/>
      <c r="H70" s="189"/>
    </row>
    <row r="71" spans="2:8" s="134" customFormat="1" ht="28.5" customHeight="1">
      <c r="B71" s="372" t="s">
        <v>1061</v>
      </c>
      <c r="C71" s="373"/>
      <c r="D71" s="374"/>
      <c r="E71" s="380"/>
      <c r="F71" s="381"/>
      <c r="G71" s="437"/>
      <c r="H71" s="375"/>
    </row>
    <row r="72" spans="2:8" s="134" customFormat="1" ht="25.5" customHeight="1">
      <c r="B72" s="383" t="s">
        <v>432</v>
      </c>
      <c r="C72" s="382"/>
      <c r="D72" s="347">
        <f>SUM(D73:D100)</f>
        <v>5570000</v>
      </c>
      <c r="E72" s="361"/>
      <c r="F72" s="349"/>
      <c r="G72" s="438"/>
      <c r="H72" s="350"/>
    </row>
    <row r="73" spans="2:8" s="134" customFormat="1" ht="130.5" customHeight="1">
      <c r="B73" s="157" t="s">
        <v>29</v>
      </c>
      <c r="C73" s="355" t="s">
        <v>1018</v>
      </c>
      <c r="D73" s="353">
        <v>250000</v>
      </c>
      <c r="E73" s="352" t="s">
        <v>538</v>
      </c>
      <c r="F73" s="352" t="s">
        <v>194</v>
      </c>
      <c r="G73" s="183" t="s">
        <v>835</v>
      </c>
      <c r="H73" s="143"/>
    </row>
    <row r="74" spans="2:8" s="134" customFormat="1" ht="130.5" customHeight="1">
      <c r="B74" s="157" t="s">
        <v>31</v>
      </c>
      <c r="C74" s="355" t="s">
        <v>1019</v>
      </c>
      <c r="D74" s="353">
        <v>200000</v>
      </c>
      <c r="E74" s="358" t="s">
        <v>539</v>
      </c>
      <c r="F74" s="352" t="s">
        <v>194</v>
      </c>
      <c r="G74" s="183" t="s">
        <v>836</v>
      </c>
      <c r="H74" s="143"/>
    </row>
    <row r="75" spans="2:8" s="134" customFormat="1" ht="130.5" customHeight="1">
      <c r="B75" s="157" t="s">
        <v>34</v>
      </c>
      <c r="C75" s="301" t="s">
        <v>1020</v>
      </c>
      <c r="D75" s="356">
        <v>250000</v>
      </c>
      <c r="E75" s="357" t="s">
        <v>664</v>
      </c>
      <c r="F75" s="352" t="s">
        <v>194</v>
      </c>
      <c r="G75" s="183" t="s">
        <v>837</v>
      </c>
      <c r="H75" s="143"/>
    </row>
    <row r="76" spans="2:8" s="134" customFormat="1" ht="143.25" customHeight="1">
      <c r="B76" s="157" t="s">
        <v>38</v>
      </c>
      <c r="C76" s="301" t="s">
        <v>1021</v>
      </c>
      <c r="D76" s="353">
        <v>200000</v>
      </c>
      <c r="E76" s="352" t="s">
        <v>662</v>
      </c>
      <c r="F76" s="352" t="s">
        <v>194</v>
      </c>
      <c r="G76" s="186" t="s">
        <v>838</v>
      </c>
      <c r="H76" s="157"/>
    </row>
    <row r="77" spans="2:8" s="134" customFormat="1" ht="130.5" customHeight="1">
      <c r="B77" s="157" t="s">
        <v>41</v>
      </c>
      <c r="C77" s="301" t="s">
        <v>536</v>
      </c>
      <c r="D77" s="356">
        <v>300000</v>
      </c>
      <c r="E77" s="362" t="s">
        <v>1080</v>
      </c>
      <c r="F77" s="352" t="s">
        <v>194</v>
      </c>
      <c r="G77" s="183" t="s">
        <v>839</v>
      </c>
      <c r="H77" s="143"/>
    </row>
    <row r="78" spans="2:8" s="134" customFormat="1" ht="130.5" customHeight="1">
      <c r="B78" s="157" t="s">
        <v>44</v>
      </c>
      <c r="C78" s="301" t="s">
        <v>1022</v>
      </c>
      <c r="D78" s="359">
        <v>100000</v>
      </c>
      <c r="E78" s="352" t="s">
        <v>542</v>
      </c>
      <c r="F78" s="352" t="s">
        <v>543</v>
      </c>
      <c r="G78" s="183" t="s">
        <v>840</v>
      </c>
      <c r="H78" s="143"/>
    </row>
    <row r="79" spans="2:8" s="134" customFormat="1" ht="130.5" customHeight="1">
      <c r="B79" s="157" t="s">
        <v>47</v>
      </c>
      <c r="C79" s="301" t="s">
        <v>1023</v>
      </c>
      <c r="D79" s="359">
        <v>250000</v>
      </c>
      <c r="E79" s="360" t="s">
        <v>665</v>
      </c>
      <c r="F79" s="352" t="s">
        <v>550</v>
      </c>
      <c r="G79" s="183" t="s">
        <v>841</v>
      </c>
      <c r="H79" s="143"/>
    </row>
    <row r="80" spans="2:8" s="134" customFormat="1" ht="130.5" customHeight="1">
      <c r="B80" s="157" t="s">
        <v>207</v>
      </c>
      <c r="C80" s="301" t="s">
        <v>842</v>
      </c>
      <c r="D80" s="356">
        <v>200000</v>
      </c>
      <c r="E80" s="358" t="s">
        <v>564</v>
      </c>
      <c r="F80" s="352" t="s">
        <v>66</v>
      </c>
      <c r="G80" s="186" t="s">
        <v>843</v>
      </c>
      <c r="H80" s="157"/>
    </row>
    <row r="81" spans="2:8" s="134" customFormat="1" ht="130.5" customHeight="1">
      <c r="B81" s="157" t="s">
        <v>50</v>
      </c>
      <c r="C81" s="301" t="s">
        <v>1024</v>
      </c>
      <c r="D81" s="353">
        <v>200000</v>
      </c>
      <c r="E81" s="357" t="s">
        <v>666</v>
      </c>
      <c r="F81" s="352" t="s">
        <v>66</v>
      </c>
      <c r="G81" s="183" t="s">
        <v>844</v>
      </c>
      <c r="H81" s="143"/>
    </row>
    <row r="82" spans="2:8" s="134" customFormat="1" ht="130.5" customHeight="1">
      <c r="B82" s="157" t="s">
        <v>477</v>
      </c>
      <c r="C82" s="301" t="s">
        <v>845</v>
      </c>
      <c r="D82" s="353">
        <v>200000</v>
      </c>
      <c r="E82" s="354" t="s">
        <v>554</v>
      </c>
      <c r="F82" s="352" t="s">
        <v>66</v>
      </c>
      <c r="G82" s="186" t="s">
        <v>846</v>
      </c>
      <c r="H82" s="157"/>
    </row>
    <row r="83" spans="2:8" s="134" customFormat="1" ht="130.5" customHeight="1">
      <c r="B83" s="157" t="s">
        <v>478</v>
      </c>
      <c r="C83" s="301" t="s">
        <v>1025</v>
      </c>
      <c r="D83" s="353">
        <v>150000</v>
      </c>
      <c r="E83" s="357" t="s">
        <v>667</v>
      </c>
      <c r="F83" s="352" t="s">
        <v>66</v>
      </c>
      <c r="G83" s="183" t="s">
        <v>847</v>
      </c>
      <c r="H83" s="143"/>
    </row>
    <row r="84" spans="2:8" s="134" customFormat="1" ht="130.5" customHeight="1">
      <c r="B84" s="157" t="s">
        <v>479</v>
      </c>
      <c r="C84" s="301" t="s">
        <v>1026</v>
      </c>
      <c r="D84" s="353">
        <v>250000</v>
      </c>
      <c r="E84" s="310" t="s">
        <v>668</v>
      </c>
      <c r="F84" s="352" t="s">
        <v>66</v>
      </c>
      <c r="G84" s="183" t="s">
        <v>848</v>
      </c>
      <c r="H84" s="143"/>
    </row>
    <row r="85" spans="2:8" s="134" customFormat="1" ht="130.5" customHeight="1">
      <c r="B85" s="157" t="s">
        <v>480</v>
      </c>
      <c r="C85" s="301" t="s">
        <v>1027</v>
      </c>
      <c r="D85" s="356">
        <v>200000</v>
      </c>
      <c r="E85" s="362" t="s">
        <v>562</v>
      </c>
      <c r="F85" s="352" t="s">
        <v>66</v>
      </c>
      <c r="G85" s="183" t="s">
        <v>847</v>
      </c>
      <c r="H85" s="143"/>
    </row>
    <row r="86" spans="2:8" s="134" customFormat="1" ht="130.5" customHeight="1">
      <c r="B86" s="157" t="s">
        <v>481</v>
      </c>
      <c r="C86" s="301" t="s">
        <v>849</v>
      </c>
      <c r="D86" s="353">
        <v>200000</v>
      </c>
      <c r="E86" s="354" t="s">
        <v>555</v>
      </c>
      <c r="F86" s="352" t="s">
        <v>66</v>
      </c>
      <c r="G86" s="183" t="s">
        <v>850</v>
      </c>
      <c r="H86" s="143"/>
    </row>
    <row r="87" spans="2:8" s="134" customFormat="1" ht="130.5" customHeight="1">
      <c r="B87" s="157" t="s">
        <v>482</v>
      </c>
      <c r="C87" s="301" t="s">
        <v>1028</v>
      </c>
      <c r="D87" s="353">
        <v>200000</v>
      </c>
      <c r="E87" s="354" t="s">
        <v>556</v>
      </c>
      <c r="F87" s="352" t="s">
        <v>66</v>
      </c>
      <c r="G87" s="183" t="s">
        <v>851</v>
      </c>
      <c r="H87" s="143"/>
    </row>
    <row r="88" spans="2:8" s="134" customFormat="1" ht="130.5" customHeight="1">
      <c r="B88" s="157" t="s">
        <v>483</v>
      </c>
      <c r="C88" s="301" t="s">
        <v>1029</v>
      </c>
      <c r="D88" s="353">
        <v>150000</v>
      </c>
      <c r="E88" s="363" t="s">
        <v>590</v>
      </c>
      <c r="F88" s="352" t="s">
        <v>15</v>
      </c>
      <c r="G88" s="183" t="s">
        <v>852</v>
      </c>
      <c r="H88" s="143"/>
    </row>
    <row r="89" spans="2:8" s="134" customFormat="1" ht="130.5" customHeight="1">
      <c r="B89" s="157" t="s">
        <v>484</v>
      </c>
      <c r="C89" s="301" t="s">
        <v>1030</v>
      </c>
      <c r="D89" s="353">
        <v>200000</v>
      </c>
      <c r="E89" s="358" t="s">
        <v>571</v>
      </c>
      <c r="F89" s="352" t="s">
        <v>15</v>
      </c>
      <c r="G89" s="183" t="s">
        <v>853</v>
      </c>
      <c r="H89" s="143"/>
    </row>
    <row r="90" spans="2:8" s="134" customFormat="1" ht="130.5" customHeight="1">
      <c r="B90" s="157" t="s">
        <v>485</v>
      </c>
      <c r="C90" s="301" t="s">
        <v>854</v>
      </c>
      <c r="D90" s="353">
        <v>200000</v>
      </c>
      <c r="E90" s="360" t="s">
        <v>575</v>
      </c>
      <c r="F90" s="352" t="s">
        <v>15</v>
      </c>
      <c r="G90" s="186" t="s">
        <v>855</v>
      </c>
      <c r="H90" s="157"/>
    </row>
    <row r="91" spans="2:8" s="134" customFormat="1" ht="130.5" customHeight="1">
      <c r="B91" s="157" t="s">
        <v>486</v>
      </c>
      <c r="C91" s="301" t="s">
        <v>1031</v>
      </c>
      <c r="D91" s="353">
        <v>200000</v>
      </c>
      <c r="E91" s="358" t="s">
        <v>596</v>
      </c>
      <c r="F91" s="352" t="s">
        <v>15</v>
      </c>
      <c r="G91" s="183" t="s">
        <v>856</v>
      </c>
      <c r="H91" s="143"/>
    </row>
    <row r="92" spans="2:8" s="134" customFormat="1" ht="130.5" customHeight="1">
      <c r="B92" s="157" t="s">
        <v>487</v>
      </c>
      <c r="C92" s="301" t="s">
        <v>1032</v>
      </c>
      <c r="D92" s="353">
        <v>120000</v>
      </c>
      <c r="E92" s="358" t="s">
        <v>572</v>
      </c>
      <c r="F92" s="352" t="s">
        <v>15</v>
      </c>
      <c r="G92" s="183" t="s">
        <v>857</v>
      </c>
      <c r="H92" s="143"/>
    </row>
    <row r="93" spans="2:8" s="134" customFormat="1" ht="130.5" customHeight="1">
      <c r="B93" s="157" t="s">
        <v>488</v>
      </c>
      <c r="C93" s="301" t="s">
        <v>1033</v>
      </c>
      <c r="D93" s="359">
        <v>100000</v>
      </c>
      <c r="E93" s="358" t="s">
        <v>669</v>
      </c>
      <c r="F93" s="352" t="s">
        <v>15</v>
      </c>
      <c r="G93" s="183" t="s">
        <v>858</v>
      </c>
      <c r="H93" s="143"/>
    </row>
    <row r="94" spans="2:8" s="134" customFormat="1" ht="130.5" customHeight="1">
      <c r="B94" s="157" t="s">
        <v>489</v>
      </c>
      <c r="C94" s="301" t="s">
        <v>1034</v>
      </c>
      <c r="D94" s="353">
        <v>200000</v>
      </c>
      <c r="E94" s="360" t="s">
        <v>597</v>
      </c>
      <c r="F94" s="352" t="s">
        <v>58</v>
      </c>
      <c r="G94" s="183" t="s">
        <v>814</v>
      </c>
      <c r="H94" s="143"/>
    </row>
    <row r="95" spans="2:8" s="134" customFormat="1" ht="130.5" customHeight="1">
      <c r="B95" s="157" t="s">
        <v>490</v>
      </c>
      <c r="C95" s="301" t="s">
        <v>1035</v>
      </c>
      <c r="D95" s="353">
        <v>150000</v>
      </c>
      <c r="E95" s="358" t="s">
        <v>598</v>
      </c>
      <c r="F95" s="352" t="s">
        <v>58</v>
      </c>
      <c r="G95" s="183" t="s">
        <v>814</v>
      </c>
      <c r="H95" s="143"/>
    </row>
    <row r="96" spans="2:8" s="134" customFormat="1" ht="130.5" customHeight="1">
      <c r="B96" s="157" t="s">
        <v>698</v>
      </c>
      <c r="C96" s="301" t="s">
        <v>1036</v>
      </c>
      <c r="D96" s="353">
        <v>250000</v>
      </c>
      <c r="E96" s="358" t="s">
        <v>600</v>
      </c>
      <c r="F96" s="352" t="s">
        <v>58</v>
      </c>
      <c r="G96" s="183" t="s">
        <v>814</v>
      </c>
      <c r="H96" s="143"/>
    </row>
    <row r="97" spans="2:8" s="134" customFormat="1" ht="130.5" customHeight="1">
      <c r="B97" s="157" t="s">
        <v>699</v>
      </c>
      <c r="C97" s="301" t="s">
        <v>1037</v>
      </c>
      <c r="D97" s="353">
        <v>150000</v>
      </c>
      <c r="E97" s="358" t="s">
        <v>599</v>
      </c>
      <c r="F97" s="352" t="s">
        <v>58</v>
      </c>
      <c r="G97" s="183" t="s">
        <v>859</v>
      </c>
      <c r="H97" s="143"/>
    </row>
    <row r="98" spans="2:8" s="134" customFormat="1" ht="130.5" customHeight="1">
      <c r="B98" s="157" t="s">
        <v>700</v>
      </c>
      <c r="C98" s="301" t="s">
        <v>1038</v>
      </c>
      <c r="D98" s="353">
        <v>150000</v>
      </c>
      <c r="E98" s="358" t="s">
        <v>601</v>
      </c>
      <c r="F98" s="352" t="s">
        <v>58</v>
      </c>
      <c r="G98" s="183" t="s">
        <v>860</v>
      </c>
      <c r="H98" s="143"/>
    </row>
    <row r="99" spans="2:8" s="134" customFormat="1" ht="86.25" customHeight="1">
      <c r="B99" s="157" t="s">
        <v>701</v>
      </c>
      <c r="C99" s="355" t="s">
        <v>861</v>
      </c>
      <c r="D99" s="353">
        <v>300000</v>
      </c>
      <c r="E99" s="357" t="s">
        <v>649</v>
      </c>
      <c r="F99" s="352" t="s">
        <v>528</v>
      </c>
      <c r="G99" s="183" t="s">
        <v>862</v>
      </c>
      <c r="H99" s="143"/>
    </row>
    <row r="100" spans="2:8" s="134" customFormat="1" ht="69" customHeight="1">
      <c r="B100" s="157" t="s">
        <v>702</v>
      </c>
      <c r="C100" s="301" t="s">
        <v>863</v>
      </c>
      <c r="D100" s="353">
        <v>250000</v>
      </c>
      <c r="E100" s="357" t="s">
        <v>649</v>
      </c>
      <c r="F100" s="352" t="s">
        <v>528</v>
      </c>
      <c r="G100" s="183" t="s">
        <v>864</v>
      </c>
      <c r="H100" s="143"/>
    </row>
    <row r="101" spans="2:8" s="134" customFormat="1" ht="28.5" customHeight="1">
      <c r="B101" s="372" t="s">
        <v>1071</v>
      </c>
      <c r="C101" s="398"/>
      <c r="D101" s="374"/>
      <c r="E101" s="380"/>
      <c r="F101" s="381"/>
      <c r="G101" s="437"/>
      <c r="H101" s="375"/>
    </row>
    <row r="102" spans="2:8" s="134" customFormat="1" ht="24" customHeight="1">
      <c r="B102" s="385" t="s">
        <v>433</v>
      </c>
      <c r="C102" s="384"/>
      <c r="D102" s="361">
        <f>SUM(D103:D108)</f>
        <v>1600000</v>
      </c>
      <c r="E102" s="364"/>
      <c r="F102" s="349"/>
      <c r="G102" s="438"/>
      <c r="H102" s="350"/>
    </row>
    <row r="103" spans="2:8" s="134" customFormat="1" ht="162" customHeight="1">
      <c r="B103" s="143" t="s">
        <v>52</v>
      </c>
      <c r="C103" s="301" t="s">
        <v>1039</v>
      </c>
      <c r="D103" s="353">
        <v>200000</v>
      </c>
      <c r="E103" s="357" t="s">
        <v>1081</v>
      </c>
      <c r="F103" s="352" t="s">
        <v>194</v>
      </c>
      <c r="G103" s="183" t="s">
        <v>865</v>
      </c>
      <c r="H103" s="143"/>
    </row>
    <row r="104" spans="2:8" s="134" customFormat="1" ht="162" customHeight="1">
      <c r="B104" s="143" t="s">
        <v>55</v>
      </c>
      <c r="C104" s="301" t="s">
        <v>563</v>
      </c>
      <c r="D104" s="359">
        <v>300000</v>
      </c>
      <c r="E104" s="354" t="s">
        <v>906</v>
      </c>
      <c r="F104" s="352" t="s">
        <v>66</v>
      </c>
      <c r="G104" s="183" t="s">
        <v>866</v>
      </c>
      <c r="H104" s="143"/>
    </row>
    <row r="105" spans="2:8" s="132" customFormat="1" ht="162" customHeight="1">
      <c r="B105" s="143" t="s">
        <v>59</v>
      </c>
      <c r="C105" s="301" t="s">
        <v>620</v>
      </c>
      <c r="D105" s="359">
        <v>200000</v>
      </c>
      <c r="E105" s="354" t="s">
        <v>621</v>
      </c>
      <c r="F105" s="352" t="s">
        <v>640</v>
      </c>
      <c r="G105" s="183" t="s">
        <v>866</v>
      </c>
      <c r="H105" s="143"/>
    </row>
    <row r="106" spans="2:8" s="134" customFormat="1" ht="162" customHeight="1">
      <c r="B106" s="143" t="s">
        <v>62</v>
      </c>
      <c r="C106" s="301" t="s">
        <v>622</v>
      </c>
      <c r="D106" s="359">
        <v>150000</v>
      </c>
      <c r="E106" s="354" t="s">
        <v>623</v>
      </c>
      <c r="F106" s="352" t="s">
        <v>640</v>
      </c>
      <c r="G106" s="183" t="s">
        <v>866</v>
      </c>
      <c r="H106" s="143"/>
    </row>
    <row r="107" spans="2:8" s="134" customFormat="1" ht="162" customHeight="1">
      <c r="B107" s="143" t="s">
        <v>491</v>
      </c>
      <c r="C107" s="301" t="s">
        <v>624</v>
      </c>
      <c r="D107" s="353">
        <v>250000</v>
      </c>
      <c r="E107" s="354" t="s">
        <v>625</v>
      </c>
      <c r="F107" s="352" t="s">
        <v>640</v>
      </c>
      <c r="G107" s="183" t="s">
        <v>866</v>
      </c>
      <c r="H107" s="143"/>
    </row>
    <row r="108" spans="2:8" s="134" customFormat="1" ht="231.75" customHeight="1">
      <c r="B108" s="143" t="s">
        <v>492</v>
      </c>
      <c r="C108" s="301" t="s">
        <v>967</v>
      </c>
      <c r="D108" s="353">
        <v>500000</v>
      </c>
      <c r="E108" s="358" t="s">
        <v>425</v>
      </c>
      <c r="F108" s="352" t="s">
        <v>640</v>
      </c>
      <c r="G108" s="183" t="s">
        <v>866</v>
      </c>
      <c r="H108" s="143"/>
    </row>
    <row r="109" spans="2:8" s="134" customFormat="1" ht="28.5" customHeight="1">
      <c r="B109" s="372" t="s">
        <v>1072</v>
      </c>
      <c r="C109" s="373"/>
      <c r="D109" s="374"/>
      <c r="E109" s="380"/>
      <c r="F109" s="381"/>
      <c r="G109" s="437"/>
      <c r="H109" s="375"/>
    </row>
    <row r="110" spans="2:8" s="134" customFormat="1" ht="24.75" customHeight="1">
      <c r="B110" s="387" t="s">
        <v>434</v>
      </c>
      <c r="C110" s="386"/>
      <c r="D110" s="365">
        <f>SUM(D111:D121)</f>
        <v>550000</v>
      </c>
      <c r="E110" s="364"/>
      <c r="F110" s="349"/>
      <c r="G110" s="438"/>
      <c r="H110" s="350"/>
    </row>
    <row r="111" spans="2:8" s="134" customFormat="1" ht="45" customHeight="1">
      <c r="B111" s="157" t="s">
        <v>65</v>
      </c>
      <c r="C111" s="355"/>
      <c r="D111" s="353">
        <v>50000</v>
      </c>
      <c r="E111" s="363"/>
      <c r="F111" s="352" t="s">
        <v>543</v>
      </c>
      <c r="G111" s="186"/>
      <c r="H111" s="157"/>
    </row>
    <row r="112" spans="2:8" s="134" customFormat="1" ht="45" customHeight="1">
      <c r="B112" s="157" t="s">
        <v>67</v>
      </c>
      <c r="C112" s="355"/>
      <c r="D112" s="353">
        <v>50000</v>
      </c>
      <c r="E112" s="363"/>
      <c r="F112" s="352" t="s">
        <v>194</v>
      </c>
      <c r="G112" s="186"/>
      <c r="H112" s="157"/>
    </row>
    <row r="113" spans="2:8" s="134" customFormat="1" ht="45" customHeight="1">
      <c r="B113" s="157" t="s">
        <v>70</v>
      </c>
      <c r="C113" s="301"/>
      <c r="D113" s="353">
        <v>50000</v>
      </c>
      <c r="E113" s="363"/>
      <c r="F113" s="360" t="s">
        <v>96</v>
      </c>
      <c r="G113" s="183"/>
      <c r="H113" s="143"/>
    </row>
    <row r="114" spans="2:8" s="134" customFormat="1" ht="45" customHeight="1">
      <c r="B114" s="157" t="s">
        <v>73</v>
      </c>
      <c r="C114" s="355"/>
      <c r="D114" s="353">
        <v>50000</v>
      </c>
      <c r="E114" s="363"/>
      <c r="F114" s="352" t="s">
        <v>66</v>
      </c>
      <c r="G114" s="183"/>
      <c r="H114" s="143"/>
    </row>
    <row r="115" spans="2:8" s="134" customFormat="1" ht="45" customHeight="1">
      <c r="B115" s="157" t="s">
        <v>493</v>
      </c>
      <c r="C115" s="301"/>
      <c r="D115" s="353">
        <v>50000</v>
      </c>
      <c r="E115" s="358"/>
      <c r="F115" s="352" t="s">
        <v>66</v>
      </c>
      <c r="G115" s="183"/>
      <c r="H115" s="143"/>
    </row>
    <row r="116" spans="2:8" s="134" customFormat="1" ht="45" customHeight="1">
      <c r="B116" s="157" t="s">
        <v>494</v>
      </c>
      <c r="C116" s="301"/>
      <c r="D116" s="353">
        <v>50000</v>
      </c>
      <c r="E116" s="358"/>
      <c r="F116" s="352" t="s">
        <v>58</v>
      </c>
      <c r="G116" s="183"/>
      <c r="H116" s="143"/>
    </row>
    <row r="117" spans="2:8" s="134" customFormat="1" ht="45" customHeight="1">
      <c r="B117" s="157" t="s">
        <v>495</v>
      </c>
      <c r="C117" s="301"/>
      <c r="D117" s="353">
        <v>50000</v>
      </c>
      <c r="E117" s="358"/>
      <c r="F117" s="352" t="s">
        <v>58</v>
      </c>
      <c r="G117" s="183"/>
      <c r="H117" s="143"/>
    </row>
    <row r="118" spans="2:8" s="134" customFormat="1" ht="45" customHeight="1">
      <c r="B118" s="157" t="s">
        <v>496</v>
      </c>
      <c r="C118" s="301"/>
      <c r="D118" s="353">
        <v>50000</v>
      </c>
      <c r="E118" s="363"/>
      <c r="F118" s="352" t="s">
        <v>640</v>
      </c>
      <c r="G118" s="183"/>
      <c r="H118" s="143"/>
    </row>
    <row r="119" spans="2:8" s="134" customFormat="1" ht="45" customHeight="1">
      <c r="B119" s="157" t="s">
        <v>497</v>
      </c>
      <c r="C119" s="301"/>
      <c r="D119" s="353">
        <v>50000</v>
      </c>
      <c r="E119" s="363"/>
      <c r="F119" s="352" t="s">
        <v>640</v>
      </c>
      <c r="G119" s="186"/>
      <c r="H119" s="157"/>
    </row>
    <row r="120" spans="2:8" s="134" customFormat="1" ht="45" customHeight="1">
      <c r="B120" s="157" t="s">
        <v>498</v>
      </c>
      <c r="C120" s="301"/>
      <c r="D120" s="353">
        <v>50000</v>
      </c>
      <c r="E120" s="363"/>
      <c r="F120" s="352" t="s">
        <v>968</v>
      </c>
      <c r="G120" s="183"/>
      <c r="H120" s="143"/>
    </row>
    <row r="121" spans="2:8" s="134" customFormat="1" ht="45" customHeight="1">
      <c r="B121" s="157" t="s">
        <v>499</v>
      </c>
      <c r="C121" s="301"/>
      <c r="D121" s="353">
        <v>50000</v>
      </c>
      <c r="E121" s="358"/>
      <c r="F121" s="352" t="s">
        <v>968</v>
      </c>
      <c r="G121" s="183"/>
      <c r="H121" s="143"/>
    </row>
    <row r="122" spans="2:8" s="134" customFormat="1" ht="28.5" customHeight="1">
      <c r="B122" s="372" t="s">
        <v>1062</v>
      </c>
      <c r="C122" s="373"/>
      <c r="D122" s="374"/>
      <c r="E122" s="380"/>
      <c r="F122" s="381"/>
      <c r="G122" s="437"/>
      <c r="H122" s="375"/>
    </row>
    <row r="123" spans="2:8" s="134" customFormat="1" ht="23.25" customHeight="1">
      <c r="B123" s="388" t="s">
        <v>435</v>
      </c>
      <c r="C123" s="388"/>
      <c r="D123" s="365">
        <f>SUM(D124:D138)</f>
        <v>1600000</v>
      </c>
      <c r="E123" s="366"/>
      <c r="F123" s="349"/>
      <c r="G123" s="438"/>
      <c r="H123" s="350"/>
    </row>
    <row r="124" spans="2:8" s="134" customFormat="1" ht="134.25" customHeight="1">
      <c r="B124" s="367" t="s">
        <v>75</v>
      </c>
      <c r="C124" s="368" t="s">
        <v>826</v>
      </c>
      <c r="D124" s="369">
        <v>200000</v>
      </c>
      <c r="E124" s="370" t="s">
        <v>130</v>
      </c>
      <c r="F124" s="370" t="s">
        <v>541</v>
      </c>
      <c r="G124" s="440" t="s">
        <v>833</v>
      </c>
      <c r="H124" s="367"/>
    </row>
    <row r="125" spans="2:8" s="134" customFormat="1" ht="134.25" customHeight="1">
      <c r="B125" s="157" t="s">
        <v>172</v>
      </c>
      <c r="C125" s="355"/>
      <c r="D125" s="356">
        <v>100000</v>
      </c>
      <c r="E125" s="354"/>
      <c r="F125" s="352" t="s">
        <v>194</v>
      </c>
      <c r="G125" s="183"/>
      <c r="H125" s="143"/>
    </row>
    <row r="126" spans="2:8" s="134" customFormat="1" ht="134.25" customHeight="1">
      <c r="B126" s="367" t="s">
        <v>78</v>
      </c>
      <c r="C126" s="355"/>
      <c r="D126" s="356">
        <v>100000</v>
      </c>
      <c r="E126" s="354"/>
      <c r="F126" s="352" t="s">
        <v>194</v>
      </c>
      <c r="G126" s="183"/>
      <c r="H126" s="143"/>
    </row>
    <row r="127" spans="2:8" s="134" customFormat="1" ht="134.25" customHeight="1">
      <c r="B127" s="157" t="s">
        <v>81</v>
      </c>
      <c r="C127" s="355"/>
      <c r="D127" s="356">
        <v>100000</v>
      </c>
      <c r="E127" s="354"/>
      <c r="F127" s="352" t="s">
        <v>543</v>
      </c>
      <c r="G127" s="186"/>
      <c r="H127" s="157"/>
    </row>
    <row r="128" spans="2:8" s="134" customFormat="1" ht="134.25" customHeight="1">
      <c r="B128" s="367" t="s">
        <v>83</v>
      </c>
      <c r="C128" s="355"/>
      <c r="D128" s="356">
        <v>100000</v>
      </c>
      <c r="E128" s="354"/>
      <c r="F128" s="352" t="s">
        <v>543</v>
      </c>
      <c r="G128" s="186"/>
      <c r="H128" s="157"/>
    </row>
    <row r="129" spans="2:8" s="134" customFormat="1" ht="134.25" customHeight="1">
      <c r="B129" s="157" t="s">
        <v>190</v>
      </c>
      <c r="C129" s="301"/>
      <c r="D129" s="356">
        <v>100000</v>
      </c>
      <c r="E129" s="358"/>
      <c r="F129" s="352" t="s">
        <v>66</v>
      </c>
      <c r="G129" s="183"/>
      <c r="H129" s="143"/>
    </row>
    <row r="130" spans="2:8" s="134" customFormat="1" ht="134.25" customHeight="1">
      <c r="B130" s="367" t="s">
        <v>84</v>
      </c>
      <c r="C130" s="301"/>
      <c r="D130" s="356">
        <v>100000</v>
      </c>
      <c r="E130" s="358"/>
      <c r="F130" s="352" t="s">
        <v>66</v>
      </c>
      <c r="G130" s="183"/>
      <c r="H130" s="143"/>
    </row>
    <row r="131" spans="2:8" s="134" customFormat="1" ht="134.25" customHeight="1">
      <c r="B131" s="157" t="s">
        <v>87</v>
      </c>
      <c r="C131" s="371"/>
      <c r="D131" s="356">
        <v>100000</v>
      </c>
      <c r="E131" s="352"/>
      <c r="F131" s="352" t="s">
        <v>58</v>
      </c>
      <c r="G131" s="183"/>
      <c r="H131" s="143"/>
    </row>
    <row r="132" spans="2:8" s="134" customFormat="1" ht="134.25" customHeight="1">
      <c r="B132" s="367" t="s">
        <v>90</v>
      </c>
      <c r="C132" s="371"/>
      <c r="D132" s="356">
        <v>100000</v>
      </c>
      <c r="E132" s="352"/>
      <c r="F132" s="352" t="s">
        <v>58</v>
      </c>
      <c r="G132" s="183"/>
      <c r="H132" s="143"/>
    </row>
    <row r="133" spans="2:8" s="134" customFormat="1" ht="134.25" customHeight="1">
      <c r="B133" s="157" t="s">
        <v>93</v>
      </c>
      <c r="C133" s="301"/>
      <c r="D133" s="356">
        <v>100000</v>
      </c>
      <c r="E133" s="358"/>
      <c r="F133" s="352" t="s">
        <v>968</v>
      </c>
      <c r="G133" s="186"/>
      <c r="H133" s="157"/>
    </row>
    <row r="134" spans="2:8" s="134" customFormat="1" ht="134.25" customHeight="1">
      <c r="B134" s="367" t="s">
        <v>97</v>
      </c>
      <c r="C134" s="301"/>
      <c r="D134" s="356">
        <v>100000</v>
      </c>
      <c r="E134" s="358"/>
      <c r="F134" s="352" t="s">
        <v>968</v>
      </c>
      <c r="G134" s="186"/>
      <c r="H134" s="157"/>
    </row>
    <row r="135" spans="2:8" s="134" customFormat="1" ht="134.25" customHeight="1">
      <c r="B135" s="157" t="s">
        <v>99</v>
      </c>
      <c r="C135" s="301"/>
      <c r="D135" s="356">
        <v>100000</v>
      </c>
      <c r="E135" s="363"/>
      <c r="F135" s="352" t="s">
        <v>640</v>
      </c>
      <c r="G135" s="186"/>
      <c r="H135" s="157"/>
    </row>
    <row r="136" spans="2:8" s="134" customFormat="1" ht="134.25" customHeight="1">
      <c r="B136" s="367" t="s">
        <v>102</v>
      </c>
      <c r="C136" s="301"/>
      <c r="D136" s="356">
        <v>100000</v>
      </c>
      <c r="E136" s="363"/>
      <c r="F136" s="352" t="s">
        <v>640</v>
      </c>
      <c r="G136" s="183"/>
      <c r="H136" s="143"/>
    </row>
    <row r="137" spans="2:8" s="134" customFormat="1" ht="134.25" customHeight="1">
      <c r="B137" s="157" t="s">
        <v>104</v>
      </c>
      <c r="C137" s="301"/>
      <c r="D137" s="356">
        <v>100000</v>
      </c>
      <c r="E137" s="363"/>
      <c r="F137" s="360" t="s">
        <v>96</v>
      </c>
      <c r="G137" s="183"/>
      <c r="H137" s="143"/>
    </row>
    <row r="138" spans="2:8" s="134" customFormat="1" ht="134.25" customHeight="1">
      <c r="B138" s="367" t="s">
        <v>107</v>
      </c>
      <c r="C138" s="301"/>
      <c r="D138" s="356">
        <v>100000</v>
      </c>
      <c r="E138" s="363"/>
      <c r="F138" s="360" t="s">
        <v>96</v>
      </c>
      <c r="G138" s="183"/>
      <c r="H138" s="143"/>
    </row>
  </sheetData>
  <mergeCells count="3">
    <mergeCell ref="B4:C4"/>
    <mergeCell ref="B5:C5"/>
    <mergeCell ref="B1:H1"/>
  </mergeCells>
  <pageMargins left="0.35433070866141736" right="0.35433070866141736" top="0.78740157480314965" bottom="0.55118110236220474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39997558519241921"/>
  </sheetPr>
  <dimension ref="B1:H91"/>
  <sheetViews>
    <sheetView view="pageBreakPreview" zoomScale="90" zoomScaleNormal="100" zoomScaleSheetLayoutView="90" workbookViewId="0">
      <selection activeCell="H50" sqref="H50"/>
    </sheetView>
  </sheetViews>
  <sheetFormatPr defaultColWidth="9" defaultRowHeight="24"/>
  <cols>
    <col min="1" max="1" width="1.42578125" style="274" customWidth="1"/>
    <col min="2" max="2" width="6.140625" style="43" customWidth="1"/>
    <col min="3" max="3" width="31" style="288" customWidth="1"/>
    <col min="4" max="4" width="13.7109375" style="275" hidden="1" customWidth="1"/>
    <col min="5" max="5" width="23.5703125" style="276" customWidth="1"/>
    <col min="6" max="6" width="22" style="284" customWidth="1"/>
    <col min="7" max="7" width="17.42578125" style="274" customWidth="1"/>
    <col min="8" max="8" width="54.140625" style="274" customWidth="1"/>
    <col min="9" max="16384" width="9" style="274"/>
  </cols>
  <sheetData>
    <row r="1" spans="2:8" s="308" customFormat="1" ht="104.25" customHeight="1">
      <c r="B1" s="623" t="s">
        <v>946</v>
      </c>
      <c r="C1" s="623"/>
      <c r="D1" s="623"/>
      <c r="E1" s="623"/>
      <c r="F1" s="623"/>
      <c r="G1" s="623"/>
      <c r="H1" s="623"/>
    </row>
    <row r="2" spans="2:8" s="403" customFormat="1" ht="22.5">
      <c r="B2" s="339"/>
      <c r="C2" s="399"/>
      <c r="D2" s="400"/>
      <c r="E2" s="401"/>
      <c r="F2" s="402"/>
    </row>
    <row r="3" spans="2:8" s="403" customFormat="1" ht="22.5">
      <c r="B3" s="627" t="s">
        <v>3</v>
      </c>
      <c r="C3" s="627"/>
      <c r="D3" s="404" t="s">
        <v>4</v>
      </c>
      <c r="E3" s="405" t="s">
        <v>5</v>
      </c>
      <c r="F3" s="406" t="s">
        <v>6</v>
      </c>
      <c r="G3" s="344" t="s">
        <v>832</v>
      </c>
      <c r="H3" s="344" t="s">
        <v>1082</v>
      </c>
    </row>
    <row r="4" spans="2:8" s="403" customFormat="1" ht="22.5" hidden="1">
      <c r="B4" s="628" t="s">
        <v>1</v>
      </c>
      <c r="C4" s="628"/>
      <c r="D4" s="407">
        <f>SUM(D6)</f>
        <v>1550000</v>
      </c>
      <c r="E4" s="408"/>
      <c r="F4" s="409"/>
      <c r="G4" s="346"/>
      <c r="H4" s="346"/>
    </row>
    <row r="5" spans="2:8" s="134" customFormat="1" ht="28.5" customHeight="1">
      <c r="B5" s="372" t="s">
        <v>1065</v>
      </c>
      <c r="C5" s="373"/>
      <c r="D5" s="374"/>
      <c r="E5" s="380"/>
      <c r="F5" s="381"/>
      <c r="G5" s="375"/>
      <c r="H5" s="375"/>
    </row>
    <row r="6" spans="2:8" s="403" customFormat="1" ht="26.25" customHeight="1">
      <c r="B6" s="413" t="s">
        <v>436</v>
      </c>
      <c r="C6" s="414"/>
      <c r="D6" s="410">
        <f>SUM(D7:D13)</f>
        <v>1550000</v>
      </c>
      <c r="E6" s="410"/>
      <c r="F6" s="411"/>
      <c r="G6" s="350"/>
      <c r="H6" s="350"/>
    </row>
    <row r="7" spans="2:8" s="412" customFormat="1" ht="124.5" customHeight="1">
      <c r="B7" s="168" t="s">
        <v>133</v>
      </c>
      <c r="C7" s="301" t="s">
        <v>551</v>
      </c>
      <c r="D7" s="353">
        <v>100000</v>
      </c>
      <c r="E7" s="357" t="s">
        <v>673</v>
      </c>
      <c r="F7" s="360" t="s">
        <v>550</v>
      </c>
      <c r="G7" s="143" t="s">
        <v>866</v>
      </c>
      <c r="H7" s="143"/>
    </row>
    <row r="8" spans="2:8" s="412" customFormat="1" ht="124.5" customHeight="1">
      <c r="B8" s="168" t="s">
        <v>500</v>
      </c>
      <c r="C8" s="301" t="s">
        <v>1063</v>
      </c>
      <c r="D8" s="353">
        <v>250000</v>
      </c>
      <c r="E8" s="354" t="s">
        <v>674</v>
      </c>
      <c r="F8" s="360" t="s">
        <v>640</v>
      </c>
      <c r="G8" s="143" t="s">
        <v>866</v>
      </c>
      <c r="H8" s="143"/>
    </row>
    <row r="9" spans="2:8" s="412" customFormat="1" ht="124.5" customHeight="1">
      <c r="B9" s="168" t="s">
        <v>501</v>
      </c>
      <c r="C9" s="301" t="s">
        <v>1064</v>
      </c>
      <c r="D9" s="353">
        <v>150000</v>
      </c>
      <c r="E9" s="358" t="s">
        <v>676</v>
      </c>
      <c r="F9" s="360" t="s">
        <v>640</v>
      </c>
      <c r="G9" s="157" t="s">
        <v>914</v>
      </c>
      <c r="H9" s="157"/>
    </row>
    <row r="10" spans="2:8" s="412" customFormat="1" ht="124.5" customHeight="1">
      <c r="B10" s="168" t="s">
        <v>502</v>
      </c>
      <c r="C10" s="301" t="s">
        <v>614</v>
      </c>
      <c r="D10" s="353">
        <v>250000</v>
      </c>
      <c r="E10" s="358" t="s">
        <v>675</v>
      </c>
      <c r="F10" s="360" t="s">
        <v>640</v>
      </c>
      <c r="G10" s="143" t="s">
        <v>866</v>
      </c>
      <c r="H10" s="143"/>
    </row>
    <row r="11" spans="2:8" s="412" customFormat="1" ht="124.5" customHeight="1">
      <c r="B11" s="168" t="s">
        <v>704</v>
      </c>
      <c r="C11" s="301" t="s">
        <v>615</v>
      </c>
      <c r="D11" s="359">
        <v>300000</v>
      </c>
      <c r="E11" s="354" t="s">
        <v>145</v>
      </c>
      <c r="F11" s="360" t="s">
        <v>640</v>
      </c>
      <c r="G11" s="143" t="s">
        <v>866</v>
      </c>
      <c r="H11" s="143"/>
    </row>
    <row r="12" spans="2:8" s="412" customFormat="1" ht="124.5" customHeight="1">
      <c r="B12" s="168" t="s">
        <v>705</v>
      </c>
      <c r="C12" s="301" t="s">
        <v>616</v>
      </c>
      <c r="D12" s="353">
        <v>300000</v>
      </c>
      <c r="E12" s="358" t="s">
        <v>617</v>
      </c>
      <c r="F12" s="360" t="s">
        <v>640</v>
      </c>
      <c r="G12" s="143" t="s">
        <v>866</v>
      </c>
      <c r="H12" s="143"/>
    </row>
    <row r="13" spans="2:8" s="412" customFormat="1" ht="167.25" customHeight="1">
      <c r="B13" s="168" t="s">
        <v>706</v>
      </c>
      <c r="C13" s="301" t="s">
        <v>618</v>
      </c>
      <c r="D13" s="353">
        <v>200000</v>
      </c>
      <c r="E13" s="358" t="s">
        <v>619</v>
      </c>
      <c r="F13" s="360" t="s">
        <v>640</v>
      </c>
      <c r="G13" s="143" t="s">
        <v>866</v>
      </c>
      <c r="H13" s="143"/>
    </row>
    <row r="14" spans="2:8" s="134" customFormat="1" ht="28.5" customHeight="1">
      <c r="B14" s="372" t="s">
        <v>1066</v>
      </c>
      <c r="C14" s="373"/>
      <c r="D14" s="374"/>
      <c r="E14" s="380"/>
      <c r="F14" s="381"/>
      <c r="G14" s="375"/>
      <c r="H14" s="375"/>
    </row>
    <row r="15" spans="2:8" s="403" customFormat="1" ht="26.25" customHeight="1">
      <c r="B15" s="417" t="s">
        <v>437</v>
      </c>
      <c r="C15" s="418"/>
      <c r="D15" s="361">
        <f>SUM(D16:D31)</f>
        <v>2500000</v>
      </c>
      <c r="E15" s="364"/>
      <c r="F15" s="350"/>
      <c r="G15" s="350"/>
      <c r="H15" s="350"/>
    </row>
    <row r="16" spans="2:8" s="403" customFormat="1" ht="143.25" customHeight="1">
      <c r="B16" s="157" t="s">
        <v>154</v>
      </c>
      <c r="C16" s="355" t="s">
        <v>1041</v>
      </c>
      <c r="D16" s="356">
        <v>100000</v>
      </c>
      <c r="E16" s="354"/>
      <c r="F16" s="352" t="s">
        <v>194</v>
      </c>
      <c r="G16" s="143"/>
      <c r="H16" s="143"/>
    </row>
    <row r="17" spans="2:8" s="403" customFormat="1" ht="143.25" customHeight="1">
      <c r="B17" s="367" t="s">
        <v>503</v>
      </c>
      <c r="C17" s="355" t="s">
        <v>1042</v>
      </c>
      <c r="D17" s="356">
        <v>100000</v>
      </c>
      <c r="E17" s="354"/>
      <c r="F17" s="352" t="s">
        <v>194</v>
      </c>
      <c r="G17" s="143"/>
      <c r="H17" s="143"/>
    </row>
    <row r="18" spans="2:8" s="403" customFormat="1" ht="143.25" customHeight="1">
      <c r="B18" s="157" t="s">
        <v>504</v>
      </c>
      <c r="C18" s="355" t="s">
        <v>1043</v>
      </c>
      <c r="D18" s="356">
        <v>100000</v>
      </c>
      <c r="E18" s="354"/>
      <c r="F18" s="352" t="s">
        <v>543</v>
      </c>
      <c r="G18" s="157"/>
      <c r="H18" s="157"/>
    </row>
    <row r="19" spans="2:8" s="403" customFormat="1" ht="143.25" customHeight="1">
      <c r="B19" s="367" t="s">
        <v>505</v>
      </c>
      <c r="C19" s="355" t="s">
        <v>1044</v>
      </c>
      <c r="D19" s="356">
        <v>100000</v>
      </c>
      <c r="E19" s="354"/>
      <c r="F19" s="352" t="s">
        <v>543</v>
      </c>
      <c r="G19" s="157"/>
      <c r="H19" s="157"/>
    </row>
    <row r="20" spans="2:8" s="403" customFormat="1" ht="143.25" customHeight="1">
      <c r="B20" s="157" t="s">
        <v>506</v>
      </c>
      <c r="C20" s="355" t="s">
        <v>1045</v>
      </c>
      <c r="D20" s="356">
        <v>100000</v>
      </c>
      <c r="E20" s="354"/>
      <c r="F20" s="352" t="s">
        <v>66</v>
      </c>
      <c r="G20" s="143"/>
      <c r="H20" s="143"/>
    </row>
    <row r="21" spans="2:8" s="403" customFormat="1" ht="143.25" customHeight="1">
      <c r="B21" s="367" t="s">
        <v>507</v>
      </c>
      <c r="C21" s="355" t="s">
        <v>1046</v>
      </c>
      <c r="D21" s="356">
        <v>100000</v>
      </c>
      <c r="E21" s="354"/>
      <c r="F21" s="352" t="s">
        <v>66</v>
      </c>
      <c r="G21" s="143"/>
      <c r="H21" s="143"/>
    </row>
    <row r="22" spans="2:8" s="403" customFormat="1" ht="143.25" customHeight="1">
      <c r="B22" s="157" t="s">
        <v>969</v>
      </c>
      <c r="C22" s="355" t="s">
        <v>1047</v>
      </c>
      <c r="D22" s="356">
        <v>100000</v>
      </c>
      <c r="E22" s="354"/>
      <c r="F22" s="352" t="s">
        <v>58</v>
      </c>
      <c r="G22" s="143"/>
      <c r="H22" s="143"/>
    </row>
    <row r="23" spans="2:8" s="403" customFormat="1" ht="143.25" customHeight="1">
      <c r="B23" s="367" t="s">
        <v>970</v>
      </c>
      <c r="C23" s="355" t="s">
        <v>1048</v>
      </c>
      <c r="D23" s="356">
        <v>100000</v>
      </c>
      <c r="E23" s="354"/>
      <c r="F23" s="352" t="s">
        <v>58</v>
      </c>
      <c r="G23" s="143"/>
      <c r="H23" s="143"/>
    </row>
    <row r="24" spans="2:8" s="403" customFormat="1" ht="143.25" customHeight="1">
      <c r="B24" s="157" t="s">
        <v>971</v>
      </c>
      <c r="C24" s="355" t="s">
        <v>1049</v>
      </c>
      <c r="D24" s="356">
        <v>100000</v>
      </c>
      <c r="E24" s="354"/>
      <c r="F24" s="352" t="s">
        <v>968</v>
      </c>
      <c r="G24" s="157"/>
      <c r="H24" s="157"/>
    </row>
    <row r="25" spans="2:8" s="403" customFormat="1" ht="143.25" customHeight="1">
      <c r="B25" s="367" t="s">
        <v>972</v>
      </c>
      <c r="C25" s="355" t="s">
        <v>1050</v>
      </c>
      <c r="D25" s="356">
        <v>100000</v>
      </c>
      <c r="E25" s="354"/>
      <c r="F25" s="352" t="s">
        <v>968</v>
      </c>
      <c r="G25" s="157"/>
      <c r="H25" s="157"/>
    </row>
    <row r="26" spans="2:8" s="403" customFormat="1" ht="143.25" customHeight="1">
      <c r="B26" s="157" t="s">
        <v>973</v>
      </c>
      <c r="C26" s="355" t="s">
        <v>1051</v>
      </c>
      <c r="D26" s="356">
        <v>100000</v>
      </c>
      <c r="E26" s="354"/>
      <c r="F26" s="352" t="s">
        <v>640</v>
      </c>
      <c r="G26" s="157"/>
      <c r="H26" s="157"/>
    </row>
    <row r="27" spans="2:8" s="403" customFormat="1" ht="143.25" customHeight="1">
      <c r="B27" s="367" t="s">
        <v>974</v>
      </c>
      <c r="C27" s="355" t="s">
        <v>1052</v>
      </c>
      <c r="D27" s="356">
        <v>100000</v>
      </c>
      <c r="E27" s="354"/>
      <c r="F27" s="352" t="s">
        <v>640</v>
      </c>
      <c r="G27" s="143"/>
      <c r="H27" s="143"/>
    </row>
    <row r="28" spans="2:8" s="403" customFormat="1" ht="128.25" customHeight="1">
      <c r="B28" s="157" t="s">
        <v>975</v>
      </c>
      <c r="C28" s="355" t="s">
        <v>1053</v>
      </c>
      <c r="D28" s="356">
        <v>100000</v>
      </c>
      <c r="E28" s="354"/>
      <c r="F28" s="360" t="s">
        <v>96</v>
      </c>
      <c r="G28" s="143"/>
      <c r="H28" s="143"/>
    </row>
    <row r="29" spans="2:8" s="403" customFormat="1" ht="128.25" customHeight="1">
      <c r="B29" s="367" t="s">
        <v>976</v>
      </c>
      <c r="C29" s="355" t="s">
        <v>1054</v>
      </c>
      <c r="D29" s="356">
        <v>100000</v>
      </c>
      <c r="E29" s="354"/>
      <c r="F29" s="360" t="s">
        <v>96</v>
      </c>
      <c r="G29" s="143"/>
      <c r="H29" s="143"/>
    </row>
    <row r="30" spans="2:8" s="403" customFormat="1" ht="128.25" customHeight="1">
      <c r="B30" s="157" t="s">
        <v>977</v>
      </c>
      <c r="C30" s="355" t="s">
        <v>1055</v>
      </c>
      <c r="D30" s="356">
        <v>100000</v>
      </c>
      <c r="E30" s="354"/>
      <c r="F30" s="360" t="s">
        <v>399</v>
      </c>
      <c r="G30" s="143"/>
      <c r="H30" s="143"/>
    </row>
    <row r="31" spans="2:8" s="403" customFormat="1" ht="153.75" customHeight="1">
      <c r="B31" s="367" t="s">
        <v>978</v>
      </c>
      <c r="C31" s="301" t="s">
        <v>922</v>
      </c>
      <c r="D31" s="359">
        <v>1000000</v>
      </c>
      <c r="E31" s="354" t="s">
        <v>61</v>
      </c>
      <c r="F31" s="360" t="s">
        <v>526</v>
      </c>
      <c r="G31" s="157"/>
      <c r="H31" s="157"/>
    </row>
    <row r="32" spans="2:8" s="134" customFormat="1" ht="27" customHeight="1">
      <c r="B32" s="372" t="s">
        <v>1067</v>
      </c>
      <c r="C32" s="373"/>
      <c r="D32" s="374"/>
      <c r="E32" s="380"/>
      <c r="F32" s="381"/>
      <c r="G32" s="375"/>
      <c r="H32" s="375"/>
    </row>
    <row r="33" spans="2:8" s="403" customFormat="1" ht="22.5">
      <c r="B33" s="426" t="s">
        <v>438</v>
      </c>
      <c r="C33" s="427"/>
      <c r="D33" s="361">
        <f>SUM(D34:D39)</f>
        <v>1700000</v>
      </c>
      <c r="E33" s="415"/>
      <c r="F33" s="350"/>
      <c r="G33" s="416"/>
      <c r="H33" s="416"/>
    </row>
    <row r="34" spans="2:8" s="403" customFormat="1" ht="144.75" customHeight="1">
      <c r="B34" s="143" t="s">
        <v>157</v>
      </c>
      <c r="C34" s="301" t="s">
        <v>579</v>
      </c>
      <c r="D34" s="353">
        <v>100000</v>
      </c>
      <c r="E34" s="360" t="s">
        <v>677</v>
      </c>
      <c r="F34" s="360" t="s">
        <v>15</v>
      </c>
      <c r="G34" s="157" t="s">
        <v>921</v>
      </c>
      <c r="H34" s="157"/>
    </row>
    <row r="35" spans="2:8" s="403" customFormat="1" ht="144.75" customHeight="1">
      <c r="B35" s="183" t="s">
        <v>160</v>
      </c>
      <c r="C35" s="301" t="s">
        <v>580</v>
      </c>
      <c r="D35" s="359">
        <v>100000</v>
      </c>
      <c r="E35" s="360" t="s">
        <v>581</v>
      </c>
      <c r="F35" s="360" t="s">
        <v>15</v>
      </c>
      <c r="G35" s="157" t="s">
        <v>921</v>
      </c>
      <c r="H35" s="157"/>
    </row>
    <row r="36" spans="2:8" s="403" customFormat="1" ht="144.75" customHeight="1">
      <c r="B36" s="143" t="s">
        <v>508</v>
      </c>
      <c r="C36" s="301" t="s">
        <v>586</v>
      </c>
      <c r="D36" s="359">
        <v>300000</v>
      </c>
      <c r="E36" s="352" t="s">
        <v>587</v>
      </c>
      <c r="F36" s="360" t="s">
        <v>15</v>
      </c>
      <c r="G36" s="157" t="s">
        <v>921</v>
      </c>
      <c r="H36" s="157"/>
    </row>
    <row r="37" spans="2:8" s="403" customFormat="1" ht="159" customHeight="1">
      <c r="B37" s="183" t="s">
        <v>509</v>
      </c>
      <c r="C37" s="301" t="s">
        <v>1069</v>
      </c>
      <c r="D37" s="353">
        <v>300000</v>
      </c>
      <c r="E37" s="354" t="s">
        <v>589</v>
      </c>
      <c r="F37" s="360" t="s">
        <v>15</v>
      </c>
      <c r="G37" s="157" t="s">
        <v>921</v>
      </c>
      <c r="H37" s="157"/>
    </row>
    <row r="38" spans="2:8" s="403" customFormat="1" ht="169.5" customHeight="1">
      <c r="B38" s="143" t="s">
        <v>510</v>
      </c>
      <c r="C38" s="301" t="s">
        <v>593</v>
      </c>
      <c r="D38" s="353">
        <v>400000</v>
      </c>
      <c r="E38" s="354" t="s">
        <v>594</v>
      </c>
      <c r="F38" s="360" t="s">
        <v>15</v>
      </c>
      <c r="G38" s="157" t="s">
        <v>921</v>
      </c>
      <c r="H38" s="157"/>
    </row>
    <row r="39" spans="2:8" s="403" customFormat="1" ht="205.5" customHeight="1">
      <c r="B39" s="183" t="s">
        <v>511</v>
      </c>
      <c r="C39" s="301" t="s">
        <v>608</v>
      </c>
      <c r="D39" s="353">
        <v>500000</v>
      </c>
      <c r="E39" s="354" t="s">
        <v>670</v>
      </c>
      <c r="F39" s="360" t="s">
        <v>609</v>
      </c>
      <c r="G39" s="157" t="s">
        <v>921</v>
      </c>
      <c r="H39" s="157"/>
    </row>
    <row r="40" spans="2:8" s="134" customFormat="1" ht="24" customHeight="1">
      <c r="B40" s="372" t="s">
        <v>1068</v>
      </c>
      <c r="C40" s="373"/>
      <c r="D40" s="374"/>
      <c r="E40" s="380"/>
      <c r="F40" s="381"/>
      <c r="G40" s="375" t="s">
        <v>1070</v>
      </c>
      <c r="H40" s="375"/>
    </row>
    <row r="41" spans="2:8" s="403" customFormat="1" ht="19.5" customHeight="1">
      <c r="B41" s="426" t="s">
        <v>439</v>
      </c>
      <c r="C41" s="427"/>
      <c r="D41" s="361">
        <f>SUM(D42:D47)</f>
        <v>4500000</v>
      </c>
      <c r="E41" s="349"/>
      <c r="F41" s="366"/>
      <c r="G41" s="416"/>
      <c r="H41" s="416"/>
    </row>
    <row r="42" spans="2:8" s="403" customFormat="1" ht="161.25" customHeight="1">
      <c r="B42" s="143" t="s">
        <v>199</v>
      </c>
      <c r="C42" s="301" t="s">
        <v>558</v>
      </c>
      <c r="D42" s="353">
        <v>300000</v>
      </c>
      <c r="E42" s="354" t="s">
        <v>559</v>
      </c>
      <c r="F42" s="360" t="s">
        <v>1076</v>
      </c>
      <c r="G42" s="157" t="s">
        <v>921</v>
      </c>
      <c r="H42" s="157"/>
    </row>
    <row r="43" spans="2:8" s="403" customFormat="1" ht="161.25" customHeight="1">
      <c r="B43" s="143" t="s">
        <v>200</v>
      </c>
      <c r="C43" s="301" t="s">
        <v>560</v>
      </c>
      <c r="D43" s="353">
        <v>200000</v>
      </c>
      <c r="E43" s="354" t="s">
        <v>561</v>
      </c>
      <c r="F43" s="360" t="s">
        <v>1076</v>
      </c>
      <c r="G43" s="157" t="s">
        <v>921</v>
      </c>
      <c r="H43" s="157"/>
    </row>
    <row r="44" spans="2:8" s="403" customFormat="1" ht="161.25" customHeight="1">
      <c r="B44" s="143" t="s">
        <v>201</v>
      </c>
      <c r="C44" s="301" t="s">
        <v>592</v>
      </c>
      <c r="D44" s="353">
        <v>400000</v>
      </c>
      <c r="E44" s="354" t="s">
        <v>678</v>
      </c>
      <c r="F44" s="360" t="s">
        <v>15</v>
      </c>
      <c r="G44" s="157" t="s">
        <v>921</v>
      </c>
      <c r="H44" s="157"/>
    </row>
    <row r="45" spans="2:8" s="403" customFormat="1" ht="161.25" customHeight="1">
      <c r="B45" s="143" t="s">
        <v>202</v>
      </c>
      <c r="C45" s="301" t="s">
        <v>524</v>
      </c>
      <c r="D45" s="353">
        <v>3000000</v>
      </c>
      <c r="E45" s="352" t="s">
        <v>61</v>
      </c>
      <c r="F45" s="354" t="s">
        <v>525</v>
      </c>
      <c r="G45" s="157" t="s">
        <v>921</v>
      </c>
      <c r="H45" s="157"/>
    </row>
    <row r="46" spans="2:8" s="403" customFormat="1" ht="161.25" customHeight="1">
      <c r="B46" s="143" t="s">
        <v>203</v>
      </c>
      <c r="C46" s="301" t="s">
        <v>626</v>
      </c>
      <c r="D46" s="353">
        <v>200000</v>
      </c>
      <c r="E46" s="354" t="s">
        <v>679</v>
      </c>
      <c r="F46" s="360" t="s">
        <v>640</v>
      </c>
      <c r="G46" s="157" t="s">
        <v>921</v>
      </c>
      <c r="H46" s="157"/>
    </row>
    <row r="47" spans="2:8" s="403" customFormat="1" ht="218.25" customHeight="1">
      <c r="B47" s="143" t="s">
        <v>204</v>
      </c>
      <c r="C47" s="301" t="s">
        <v>917</v>
      </c>
      <c r="D47" s="353">
        <v>400000</v>
      </c>
      <c r="E47" s="354" t="s">
        <v>529</v>
      </c>
      <c r="F47" s="352" t="s">
        <v>530</v>
      </c>
      <c r="G47" s="157" t="s">
        <v>921</v>
      </c>
      <c r="H47" s="157"/>
    </row>
    <row r="48" spans="2:8" s="134" customFormat="1" ht="28.5" customHeight="1">
      <c r="B48" s="372" t="s">
        <v>1077</v>
      </c>
      <c r="C48" s="373"/>
      <c r="D48" s="374"/>
      <c r="E48" s="380"/>
      <c r="F48" s="381"/>
      <c r="G48" s="375"/>
      <c r="H48" s="375"/>
    </row>
    <row r="49" spans="2:8" s="403" customFormat="1" ht="22.5">
      <c r="B49" s="426" t="s">
        <v>440</v>
      </c>
      <c r="C49" s="427"/>
      <c r="D49" s="415">
        <f>SUM(D50:D54)</f>
        <v>900000</v>
      </c>
      <c r="E49" s="366"/>
      <c r="F49" s="350"/>
      <c r="G49" s="416"/>
      <c r="H49" s="416"/>
    </row>
    <row r="50" spans="2:8" s="403" customFormat="1" ht="141" customHeight="1">
      <c r="B50" s="143" t="s">
        <v>512</v>
      </c>
      <c r="C50" s="301" t="s">
        <v>595</v>
      </c>
      <c r="D50" s="353">
        <v>500000</v>
      </c>
      <c r="E50" s="363" t="s">
        <v>680</v>
      </c>
      <c r="F50" s="360" t="s">
        <v>15</v>
      </c>
      <c r="G50" s="143" t="s">
        <v>921</v>
      </c>
      <c r="H50" s="143"/>
    </row>
    <row r="51" spans="2:8" s="403" customFormat="1" ht="141" customHeight="1">
      <c r="B51" s="143" t="s">
        <v>513</v>
      </c>
      <c r="C51" s="301" t="s">
        <v>924</v>
      </c>
      <c r="D51" s="353">
        <v>400000</v>
      </c>
      <c r="E51" s="363" t="s">
        <v>529</v>
      </c>
      <c r="F51" s="352" t="s">
        <v>530</v>
      </c>
      <c r="G51" s="143" t="s">
        <v>921</v>
      </c>
      <c r="H51" s="143"/>
    </row>
    <row r="52" spans="2:8" s="403" customFormat="1" ht="141" customHeight="1">
      <c r="B52" s="143" t="s">
        <v>514</v>
      </c>
      <c r="C52" s="301"/>
      <c r="D52" s="353"/>
      <c r="E52" s="352"/>
      <c r="F52" s="352" t="s">
        <v>194</v>
      </c>
      <c r="G52" s="143"/>
      <c r="H52" s="143"/>
    </row>
    <row r="53" spans="2:8" s="403" customFormat="1" ht="141" customHeight="1">
      <c r="B53" s="143" t="s">
        <v>515</v>
      </c>
      <c r="C53" s="301"/>
      <c r="D53" s="353"/>
      <c r="E53" s="363"/>
      <c r="F53" s="352" t="s">
        <v>543</v>
      </c>
      <c r="G53" s="143"/>
      <c r="H53" s="143"/>
    </row>
    <row r="54" spans="2:8" s="403" customFormat="1" ht="141" customHeight="1">
      <c r="B54" s="143" t="s">
        <v>516</v>
      </c>
      <c r="C54" s="301"/>
      <c r="D54" s="353"/>
      <c r="E54" s="363"/>
      <c r="F54" s="352" t="s">
        <v>66</v>
      </c>
      <c r="G54" s="143"/>
      <c r="H54" s="143"/>
    </row>
    <row r="55" spans="2:8" s="403" customFormat="1" ht="141" customHeight="1">
      <c r="B55" s="143" t="s">
        <v>517</v>
      </c>
      <c r="C55" s="428"/>
      <c r="D55" s="429"/>
      <c r="E55" s="430"/>
      <c r="F55" s="352" t="s">
        <v>58</v>
      </c>
      <c r="G55" s="431"/>
      <c r="H55" s="431"/>
    </row>
    <row r="56" spans="2:8" ht="141" customHeight="1">
      <c r="B56" s="143" t="s">
        <v>518</v>
      </c>
      <c r="C56" s="432"/>
      <c r="D56" s="279"/>
      <c r="E56" s="281"/>
      <c r="F56" s="352" t="s">
        <v>968</v>
      </c>
      <c r="G56" s="433"/>
      <c r="H56" s="433"/>
    </row>
    <row r="57" spans="2:8" ht="141" customHeight="1">
      <c r="B57" s="143" t="s">
        <v>979</v>
      </c>
      <c r="C57" s="432"/>
      <c r="D57" s="279"/>
      <c r="E57" s="281"/>
      <c r="F57" s="352" t="s">
        <v>640</v>
      </c>
      <c r="G57" s="433"/>
      <c r="H57" s="433"/>
    </row>
    <row r="58" spans="2:8" ht="141" customHeight="1">
      <c r="B58" s="143" t="s">
        <v>1073</v>
      </c>
      <c r="C58" s="432"/>
      <c r="D58" s="279"/>
      <c r="E58" s="281"/>
      <c r="F58" s="360" t="s">
        <v>96</v>
      </c>
      <c r="G58" s="433"/>
      <c r="H58" s="433"/>
    </row>
    <row r="59" spans="2:8" ht="108" customHeight="1">
      <c r="B59" s="434"/>
      <c r="C59" s="432"/>
      <c r="D59" s="279"/>
      <c r="E59" s="281"/>
      <c r="F59" s="79"/>
      <c r="G59" s="433"/>
      <c r="H59" s="433"/>
    </row>
    <row r="60" spans="2:8" ht="108" customHeight="1">
      <c r="B60" s="434"/>
      <c r="C60" s="432"/>
      <c r="D60" s="279"/>
      <c r="E60" s="281"/>
      <c r="F60" s="79"/>
      <c r="G60" s="433"/>
      <c r="H60" s="433"/>
    </row>
    <row r="61" spans="2:8" ht="108" customHeight="1">
      <c r="B61" s="434"/>
      <c r="C61" s="432"/>
      <c r="D61" s="279"/>
      <c r="E61" s="281"/>
      <c r="F61" s="79"/>
      <c r="G61" s="433"/>
      <c r="H61" s="433"/>
    </row>
    <row r="62" spans="2:8" ht="108" customHeight="1">
      <c r="B62" s="434"/>
      <c r="C62" s="432"/>
      <c r="D62" s="279"/>
      <c r="E62" s="281"/>
      <c r="F62" s="79"/>
      <c r="G62" s="433"/>
      <c r="H62" s="433"/>
    </row>
    <row r="63" spans="2:8" ht="108" customHeight="1">
      <c r="B63" s="434"/>
      <c r="C63" s="432"/>
      <c r="D63" s="279"/>
      <c r="E63" s="281"/>
      <c r="F63" s="79"/>
      <c r="G63" s="433"/>
      <c r="H63" s="433"/>
    </row>
    <row r="64" spans="2:8" ht="108" customHeight="1">
      <c r="B64" s="434"/>
      <c r="C64" s="432"/>
      <c r="D64" s="279"/>
      <c r="E64" s="281"/>
      <c r="F64" s="79"/>
      <c r="G64" s="433"/>
      <c r="H64" s="433"/>
    </row>
    <row r="65" spans="2:8" ht="108" customHeight="1">
      <c r="B65" s="434"/>
      <c r="C65" s="432"/>
      <c r="D65" s="279"/>
      <c r="E65" s="281"/>
      <c r="F65" s="79"/>
      <c r="G65" s="433"/>
      <c r="H65" s="433"/>
    </row>
    <row r="66" spans="2:8" ht="108" customHeight="1">
      <c r="B66" s="434"/>
      <c r="C66" s="432"/>
      <c r="D66" s="279"/>
      <c r="E66" s="281"/>
      <c r="F66" s="79"/>
      <c r="G66" s="433"/>
      <c r="H66" s="433"/>
    </row>
    <row r="67" spans="2:8" ht="108" customHeight="1">
      <c r="B67" s="434"/>
      <c r="C67" s="432"/>
      <c r="D67" s="279"/>
      <c r="E67" s="281"/>
      <c r="F67" s="79"/>
      <c r="G67" s="433"/>
      <c r="H67" s="433"/>
    </row>
    <row r="68" spans="2:8" ht="108" customHeight="1">
      <c r="B68" s="434"/>
      <c r="C68" s="432"/>
      <c r="D68" s="279"/>
      <c r="E68" s="281"/>
      <c r="F68" s="79"/>
      <c r="G68" s="433"/>
      <c r="H68" s="433"/>
    </row>
    <row r="69" spans="2:8" ht="108" customHeight="1">
      <c r="B69" s="434"/>
      <c r="C69" s="432"/>
      <c r="D69" s="279"/>
      <c r="E69" s="281"/>
      <c r="F69" s="79"/>
      <c r="G69" s="433"/>
      <c r="H69" s="433"/>
    </row>
    <row r="70" spans="2:8" ht="108" customHeight="1">
      <c r="B70" s="434"/>
      <c r="C70" s="432"/>
      <c r="D70" s="279"/>
      <c r="E70" s="281"/>
      <c r="F70" s="79"/>
      <c r="G70" s="433"/>
      <c r="H70" s="433"/>
    </row>
    <row r="71" spans="2:8" ht="108" customHeight="1">
      <c r="B71" s="434"/>
      <c r="C71" s="432"/>
      <c r="D71" s="279"/>
      <c r="E71" s="281"/>
      <c r="F71" s="79"/>
      <c r="G71" s="433"/>
      <c r="H71" s="433"/>
    </row>
    <row r="72" spans="2:8" ht="108" customHeight="1">
      <c r="B72" s="434"/>
      <c r="C72" s="432"/>
      <c r="D72" s="279"/>
      <c r="E72" s="281"/>
      <c r="F72" s="79"/>
      <c r="G72" s="433"/>
      <c r="H72" s="433"/>
    </row>
    <row r="73" spans="2:8" ht="108" customHeight="1">
      <c r="B73" s="434"/>
      <c r="C73" s="432"/>
      <c r="D73" s="279"/>
      <c r="E73" s="281"/>
      <c r="F73" s="79"/>
      <c r="G73" s="433"/>
      <c r="H73" s="433"/>
    </row>
    <row r="74" spans="2:8" ht="108" customHeight="1">
      <c r="B74" s="434"/>
      <c r="C74" s="432"/>
      <c r="D74" s="279"/>
      <c r="E74" s="281"/>
      <c r="F74" s="79"/>
      <c r="G74" s="433"/>
      <c r="H74" s="433"/>
    </row>
    <row r="75" spans="2:8" ht="108" customHeight="1">
      <c r="B75" s="434"/>
      <c r="C75" s="432"/>
      <c r="D75" s="279"/>
      <c r="E75" s="281"/>
      <c r="F75" s="79"/>
      <c r="G75" s="433"/>
      <c r="H75" s="433"/>
    </row>
    <row r="76" spans="2:8" ht="108" customHeight="1">
      <c r="B76" s="434"/>
      <c r="C76" s="432"/>
      <c r="D76" s="279"/>
      <c r="E76" s="281"/>
      <c r="F76" s="79"/>
      <c r="G76" s="433"/>
      <c r="H76" s="433"/>
    </row>
    <row r="77" spans="2:8" ht="108" customHeight="1">
      <c r="B77" s="434"/>
      <c r="C77" s="432"/>
      <c r="D77" s="279"/>
      <c r="E77" s="281"/>
      <c r="F77" s="79"/>
      <c r="G77" s="433"/>
      <c r="H77" s="433"/>
    </row>
    <row r="78" spans="2:8" ht="108" customHeight="1">
      <c r="B78" s="434"/>
      <c r="C78" s="432"/>
      <c r="D78" s="279"/>
      <c r="E78" s="281"/>
      <c r="F78" s="79"/>
      <c r="G78" s="433"/>
      <c r="H78" s="433"/>
    </row>
    <row r="79" spans="2:8" ht="108" customHeight="1">
      <c r="B79" s="434"/>
      <c r="C79" s="432"/>
      <c r="D79" s="279"/>
      <c r="E79" s="281"/>
      <c r="F79" s="79"/>
      <c r="G79" s="433"/>
      <c r="H79" s="433"/>
    </row>
    <row r="80" spans="2:8" ht="108" customHeight="1">
      <c r="B80" s="434"/>
      <c r="C80" s="432"/>
      <c r="D80" s="279"/>
      <c r="E80" s="281"/>
      <c r="F80" s="79"/>
      <c r="G80" s="433"/>
      <c r="H80" s="433"/>
    </row>
    <row r="81" spans="2:8" ht="108" customHeight="1">
      <c r="B81" s="434"/>
      <c r="C81" s="432"/>
      <c r="D81" s="279"/>
      <c r="E81" s="281"/>
      <c r="F81" s="79"/>
      <c r="G81" s="433"/>
      <c r="H81" s="433"/>
    </row>
    <row r="82" spans="2:8" ht="114.75" customHeight="1">
      <c r="B82" s="434"/>
      <c r="C82" s="432"/>
      <c r="D82" s="279"/>
      <c r="E82" s="281"/>
      <c r="F82" s="79"/>
      <c r="G82" s="433"/>
      <c r="H82" s="433"/>
    </row>
    <row r="83" spans="2:8" ht="114.75" customHeight="1">
      <c r="B83" s="434"/>
      <c r="C83" s="432"/>
      <c r="D83" s="279"/>
      <c r="E83" s="281"/>
      <c r="F83" s="79"/>
      <c r="G83" s="433"/>
      <c r="H83" s="433"/>
    </row>
    <row r="84" spans="2:8" ht="114.75" customHeight="1">
      <c r="B84" s="434"/>
      <c r="C84" s="432"/>
      <c r="D84" s="279"/>
      <c r="E84" s="281"/>
      <c r="F84" s="79"/>
      <c r="G84" s="433"/>
      <c r="H84" s="433"/>
    </row>
    <row r="85" spans="2:8" ht="114.75" customHeight="1">
      <c r="B85" s="434"/>
      <c r="C85" s="432"/>
      <c r="D85" s="279"/>
      <c r="E85" s="281"/>
      <c r="F85" s="79"/>
      <c r="G85" s="433"/>
      <c r="H85" s="433"/>
    </row>
    <row r="86" spans="2:8" ht="114.75" customHeight="1">
      <c r="B86" s="434"/>
      <c r="C86" s="432"/>
      <c r="D86" s="279"/>
      <c r="E86" s="281"/>
      <c r="F86" s="79"/>
      <c r="G86" s="433"/>
      <c r="H86" s="433"/>
    </row>
    <row r="87" spans="2:8" ht="114.75" customHeight="1">
      <c r="B87" s="434"/>
      <c r="C87" s="432"/>
      <c r="D87" s="279"/>
      <c r="E87" s="281"/>
      <c r="F87" s="79"/>
      <c r="G87" s="433"/>
      <c r="H87" s="433"/>
    </row>
    <row r="88" spans="2:8" ht="114.75" customHeight="1">
      <c r="B88" s="434"/>
      <c r="C88" s="432"/>
      <c r="D88" s="279"/>
      <c r="E88" s="281"/>
      <c r="F88" s="79"/>
      <c r="G88" s="433"/>
      <c r="H88" s="433"/>
    </row>
    <row r="89" spans="2:8" ht="114.75" customHeight="1">
      <c r="B89" s="434"/>
      <c r="C89" s="432"/>
      <c r="D89" s="279"/>
      <c r="E89" s="281"/>
      <c r="F89" s="79"/>
      <c r="G89" s="433"/>
      <c r="H89" s="433"/>
    </row>
    <row r="90" spans="2:8" ht="114.75" customHeight="1">
      <c r="B90" s="434"/>
      <c r="C90" s="432"/>
      <c r="D90" s="279"/>
      <c r="E90" s="281"/>
      <c r="F90" s="79"/>
      <c r="G90" s="433"/>
      <c r="H90" s="433"/>
    </row>
    <row r="91" spans="2:8" ht="114.75" customHeight="1">
      <c r="B91" s="434"/>
      <c r="C91" s="432"/>
      <c r="D91" s="279"/>
      <c r="E91" s="281"/>
      <c r="F91" s="79"/>
      <c r="G91" s="433"/>
      <c r="H91" s="433"/>
    </row>
  </sheetData>
  <mergeCells count="3">
    <mergeCell ref="B3:C3"/>
    <mergeCell ref="B4:C4"/>
    <mergeCell ref="B1:H1"/>
  </mergeCells>
  <pageMargins left="0.31496062992125984" right="0.31496062992125984" top="0.74803149606299213" bottom="0.74803149606299213" header="0.31496062992125984" footer="0.31496062992125984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B1:T197"/>
  <sheetViews>
    <sheetView view="pageBreakPreview" zoomScale="90" zoomScaleNormal="90" zoomScaleSheetLayoutView="90" workbookViewId="0">
      <selection activeCell="F175" sqref="F175"/>
    </sheetView>
  </sheetViews>
  <sheetFormatPr defaultColWidth="9" defaultRowHeight="24"/>
  <cols>
    <col min="1" max="1" width="0.85546875" style="43" customWidth="1"/>
    <col min="2" max="2" width="5.42578125" style="43" customWidth="1"/>
    <col min="3" max="3" width="26" style="90" customWidth="1"/>
    <col min="4" max="4" width="14.140625" style="272" hidden="1" customWidth="1"/>
    <col min="5" max="5" width="23.140625" style="273" customWidth="1"/>
    <col min="6" max="6" width="16.85546875" style="273" customWidth="1"/>
    <col min="7" max="7" width="21.28515625" style="110" customWidth="1"/>
    <col min="8" max="8" width="19.42578125" style="25" customWidth="1"/>
    <col min="9" max="9" width="10.42578125" style="43" customWidth="1"/>
    <col min="10" max="10" width="10.5703125" style="43" bestFit="1" customWidth="1"/>
    <col min="11" max="11" width="11.5703125" style="43" customWidth="1"/>
    <col min="12" max="12" width="12.140625" style="43" bestFit="1" customWidth="1"/>
    <col min="13" max="20" width="11.28515625" style="43" customWidth="1"/>
    <col min="21" max="16384" width="9" style="43"/>
  </cols>
  <sheetData>
    <row r="1" spans="2:20" s="308" customFormat="1" ht="72.75" customHeight="1">
      <c r="B1" s="645" t="s">
        <v>1083</v>
      </c>
      <c r="C1" s="645"/>
      <c r="D1" s="645"/>
      <c r="E1" s="645"/>
      <c r="F1" s="645"/>
      <c r="G1" s="645"/>
      <c r="H1" s="645"/>
    </row>
    <row r="2" spans="2:20">
      <c r="C2" s="254" t="s">
        <v>1</v>
      </c>
      <c r="D2" s="255" t="e">
        <f>SUM(D5+#REF!+#REF!+#REF!)</f>
        <v>#REF!</v>
      </c>
      <c r="E2" s="256">
        <v>38131800</v>
      </c>
      <c r="G2" s="316">
        <f>SUM(E2-F5)</f>
        <v>2861800</v>
      </c>
    </row>
    <row r="3" spans="2:20" s="134" customFormat="1" ht="26.25" customHeight="1">
      <c r="B3" s="257"/>
      <c r="C3" s="90"/>
      <c r="D3" s="255"/>
      <c r="E3" s="256"/>
      <c r="F3" s="273"/>
      <c r="G3" s="289"/>
      <c r="H3" s="25"/>
    </row>
    <row r="4" spans="2:20" s="134" customFormat="1" ht="27.75" customHeight="1">
      <c r="B4" s="646" t="s">
        <v>3</v>
      </c>
      <c r="C4" s="646"/>
      <c r="D4" s="443" t="s">
        <v>4</v>
      </c>
      <c r="E4" s="443" t="s">
        <v>5</v>
      </c>
      <c r="F4" s="443" t="s">
        <v>4</v>
      </c>
      <c r="G4" s="444" t="s">
        <v>6</v>
      </c>
      <c r="H4" s="445" t="s">
        <v>832</v>
      </c>
    </row>
    <row r="5" spans="2:20" s="134" customFormat="1" ht="24.75" customHeight="1">
      <c r="B5" s="650" t="s">
        <v>1</v>
      </c>
      <c r="C5" s="651"/>
      <c r="D5" s="651"/>
      <c r="E5" s="652"/>
      <c r="F5" s="497">
        <f>SUM(F6+F133+F142+F183)</f>
        <v>35270000</v>
      </c>
      <c r="G5" s="446"/>
      <c r="H5" s="447"/>
    </row>
    <row r="6" spans="2:20" s="134" customFormat="1" ht="28.5" customHeight="1">
      <c r="B6" s="633" t="s">
        <v>2</v>
      </c>
      <c r="C6" s="634"/>
      <c r="D6" s="634"/>
      <c r="E6" s="635"/>
      <c r="F6" s="498">
        <f>SUM(F7+F68+F97+F104+F116)</f>
        <v>20130000</v>
      </c>
      <c r="G6" s="448"/>
      <c r="H6" s="449"/>
    </row>
    <row r="7" spans="2:20" s="134" customFormat="1" ht="52.5" customHeight="1">
      <c r="B7" s="647" t="s">
        <v>431</v>
      </c>
      <c r="C7" s="648"/>
      <c r="D7" s="648"/>
      <c r="E7" s="649"/>
      <c r="F7" s="464">
        <f>SUM(F8:F67)</f>
        <v>10700000</v>
      </c>
      <c r="G7" s="451"/>
      <c r="H7" s="452"/>
      <c r="K7" s="499">
        <v>4141600</v>
      </c>
      <c r="L7" s="499">
        <v>1400000</v>
      </c>
      <c r="M7" s="165">
        <f>SUM(K7-L7)</f>
        <v>2741600</v>
      </c>
    </row>
    <row r="8" spans="2:20" s="134" customFormat="1" ht="112.5">
      <c r="B8" s="157" t="s">
        <v>8</v>
      </c>
      <c r="C8" s="301" t="s">
        <v>984</v>
      </c>
      <c r="D8" s="351">
        <v>165200</v>
      </c>
      <c r="E8" s="352" t="s">
        <v>652</v>
      </c>
      <c r="F8" s="147">
        <v>150000</v>
      </c>
      <c r="G8" s="352" t="s">
        <v>194</v>
      </c>
      <c r="H8" s="183" t="s">
        <v>772</v>
      </c>
      <c r="I8" s="165">
        <f>SUM(F69:F96)</f>
        <v>4700000</v>
      </c>
      <c r="J8" s="165">
        <f>SUM(F8:F67)</f>
        <v>10700000</v>
      </c>
      <c r="K8" s="165">
        <f>SUM(F98:F103)</f>
        <v>1550000</v>
      </c>
      <c r="L8" s="165">
        <f>SUM(F105:F115)</f>
        <v>880000</v>
      </c>
      <c r="M8" s="165">
        <f>SUM(F117:F132)</f>
        <v>2300000</v>
      </c>
      <c r="N8" s="165">
        <f>SUM(F135:F141)</f>
        <v>1600000</v>
      </c>
      <c r="O8" s="165">
        <f>SUM(F144:F158)</f>
        <v>2400000</v>
      </c>
      <c r="P8" s="165">
        <f>SUM(F160:F166)</f>
        <v>2000000</v>
      </c>
      <c r="Q8" s="165">
        <f>SUM(F175:F182)</f>
        <v>2130000</v>
      </c>
      <c r="R8" s="165">
        <f>SUM(F185:F197)</f>
        <v>2310000</v>
      </c>
      <c r="S8" s="165">
        <f>SUM(F168:F173)</f>
        <v>4700000</v>
      </c>
      <c r="T8" s="165">
        <f>SUM(I8:S8)</f>
        <v>35270000</v>
      </c>
    </row>
    <row r="9" spans="2:20" s="134" customFormat="1" ht="157.5">
      <c r="B9" s="157" t="s">
        <v>12</v>
      </c>
      <c r="C9" s="301" t="s">
        <v>778</v>
      </c>
      <c r="D9" s="353">
        <v>300000</v>
      </c>
      <c r="E9" s="354" t="s">
        <v>654</v>
      </c>
      <c r="F9" s="147">
        <v>150000</v>
      </c>
      <c r="G9" s="352" t="s">
        <v>194</v>
      </c>
      <c r="H9" s="183" t="s">
        <v>772</v>
      </c>
    </row>
    <row r="10" spans="2:20" s="134" customFormat="1" ht="90">
      <c r="B10" s="157" t="s">
        <v>16</v>
      </c>
      <c r="C10" s="301" t="s">
        <v>537</v>
      </c>
      <c r="D10" s="353">
        <v>250000</v>
      </c>
      <c r="E10" s="352" t="s">
        <v>1080</v>
      </c>
      <c r="F10" s="147">
        <v>200000</v>
      </c>
      <c r="G10" s="352" t="s">
        <v>194</v>
      </c>
      <c r="H10" s="183" t="s">
        <v>773</v>
      </c>
    </row>
    <row r="11" spans="2:20" s="134" customFormat="1" ht="78" customHeight="1">
      <c r="B11" s="157" t="s">
        <v>19</v>
      </c>
      <c r="C11" s="355" t="s">
        <v>985</v>
      </c>
      <c r="D11" s="356">
        <v>200000</v>
      </c>
      <c r="E11" s="357" t="s">
        <v>534</v>
      </c>
      <c r="F11" s="147">
        <v>150000</v>
      </c>
      <c r="G11" s="352" t="s">
        <v>194</v>
      </c>
      <c r="H11" s="183" t="s">
        <v>777</v>
      </c>
    </row>
    <row r="12" spans="2:20" s="134" customFormat="1" ht="90">
      <c r="B12" s="157" t="s">
        <v>22</v>
      </c>
      <c r="C12" s="301" t="s">
        <v>779</v>
      </c>
      <c r="D12" s="353">
        <v>300000</v>
      </c>
      <c r="E12" s="358" t="s">
        <v>651</v>
      </c>
      <c r="F12" s="147">
        <v>200000</v>
      </c>
      <c r="G12" s="352" t="s">
        <v>194</v>
      </c>
      <c r="H12" s="183" t="s">
        <v>774</v>
      </c>
    </row>
    <row r="13" spans="2:20" s="134" customFormat="1" ht="117" customHeight="1">
      <c r="B13" s="157" t="s">
        <v>25</v>
      </c>
      <c r="C13" s="301" t="s">
        <v>986</v>
      </c>
      <c r="D13" s="359">
        <v>300000</v>
      </c>
      <c r="E13" s="354" t="s">
        <v>650</v>
      </c>
      <c r="F13" s="147">
        <v>200000</v>
      </c>
      <c r="G13" s="352" t="s">
        <v>194</v>
      </c>
      <c r="H13" s="183" t="s">
        <v>780</v>
      </c>
    </row>
    <row r="14" spans="2:20" s="134" customFormat="1" ht="112.5">
      <c r="B14" s="157" t="s">
        <v>169</v>
      </c>
      <c r="C14" s="301" t="s">
        <v>1040</v>
      </c>
      <c r="D14" s="359">
        <v>200000</v>
      </c>
      <c r="E14" s="352" t="s">
        <v>544</v>
      </c>
      <c r="F14" s="147">
        <v>200000</v>
      </c>
      <c r="G14" s="352" t="s">
        <v>543</v>
      </c>
      <c r="H14" s="183" t="s">
        <v>781</v>
      </c>
    </row>
    <row r="15" spans="2:20" s="134" customFormat="1" ht="135">
      <c r="B15" s="157" t="s">
        <v>441</v>
      </c>
      <c r="C15" s="301" t="s">
        <v>987</v>
      </c>
      <c r="D15" s="359">
        <v>200000</v>
      </c>
      <c r="E15" s="354" t="s">
        <v>547</v>
      </c>
      <c r="F15" s="147">
        <v>150000</v>
      </c>
      <c r="G15" s="352" t="s">
        <v>543</v>
      </c>
      <c r="H15" s="183" t="s">
        <v>781</v>
      </c>
    </row>
    <row r="16" spans="2:20" s="134" customFormat="1" ht="67.5">
      <c r="B16" s="157" t="s">
        <v>442</v>
      </c>
      <c r="C16" s="301" t="s">
        <v>783</v>
      </c>
      <c r="D16" s="359">
        <v>250000</v>
      </c>
      <c r="E16" s="352" t="s">
        <v>36</v>
      </c>
      <c r="F16" s="147">
        <v>150000</v>
      </c>
      <c r="G16" s="352" t="s">
        <v>543</v>
      </c>
      <c r="H16" s="183" t="s">
        <v>775</v>
      </c>
    </row>
    <row r="17" spans="2:8" s="134" customFormat="1" ht="90">
      <c r="B17" s="157" t="s">
        <v>443</v>
      </c>
      <c r="C17" s="301" t="s">
        <v>988</v>
      </c>
      <c r="D17" s="359">
        <v>200000</v>
      </c>
      <c r="E17" s="354" t="s">
        <v>544</v>
      </c>
      <c r="F17" s="147">
        <v>150000</v>
      </c>
      <c r="G17" s="352" t="s">
        <v>543</v>
      </c>
      <c r="H17" s="183" t="s">
        <v>775</v>
      </c>
    </row>
    <row r="18" spans="2:8" s="134" customFormat="1" ht="67.5">
      <c r="B18" s="157" t="s">
        <v>444</v>
      </c>
      <c r="C18" s="301" t="s">
        <v>784</v>
      </c>
      <c r="D18" s="359">
        <v>200000</v>
      </c>
      <c r="E18" s="354" t="s">
        <v>86</v>
      </c>
      <c r="F18" s="147">
        <v>150000</v>
      </c>
      <c r="G18" s="352" t="s">
        <v>543</v>
      </c>
      <c r="H18" s="183" t="s">
        <v>776</v>
      </c>
    </row>
    <row r="19" spans="2:8" s="134" customFormat="1" ht="135">
      <c r="B19" s="157" t="s">
        <v>445</v>
      </c>
      <c r="C19" s="301" t="s">
        <v>548</v>
      </c>
      <c r="D19" s="356">
        <v>300000</v>
      </c>
      <c r="E19" s="357" t="s">
        <v>40</v>
      </c>
      <c r="F19" s="147">
        <v>250000</v>
      </c>
      <c r="G19" s="352" t="s">
        <v>543</v>
      </c>
      <c r="H19" s="183" t="s">
        <v>866</v>
      </c>
    </row>
    <row r="20" spans="2:8" s="134" customFormat="1" ht="180">
      <c r="B20" s="157" t="s">
        <v>446</v>
      </c>
      <c r="C20" s="301" t="s">
        <v>989</v>
      </c>
      <c r="D20" s="359">
        <v>250000</v>
      </c>
      <c r="E20" s="354" t="s">
        <v>549</v>
      </c>
      <c r="F20" s="147">
        <v>200000</v>
      </c>
      <c r="G20" s="352" t="s">
        <v>550</v>
      </c>
      <c r="H20" s="183" t="s">
        <v>785</v>
      </c>
    </row>
    <row r="21" spans="2:8" s="134" customFormat="1" ht="112.5">
      <c r="B21" s="157" t="s">
        <v>447</v>
      </c>
      <c r="C21" s="301" t="s">
        <v>552</v>
      </c>
      <c r="D21" s="356">
        <v>200000</v>
      </c>
      <c r="E21" s="352" t="s">
        <v>655</v>
      </c>
      <c r="F21" s="147">
        <v>150000</v>
      </c>
      <c r="G21" s="352" t="s">
        <v>550</v>
      </c>
      <c r="H21" s="183" t="s">
        <v>786</v>
      </c>
    </row>
    <row r="22" spans="2:8" s="134" customFormat="1" ht="67.5">
      <c r="B22" s="157" t="s">
        <v>448</v>
      </c>
      <c r="C22" s="301" t="s">
        <v>990</v>
      </c>
      <c r="D22" s="356">
        <v>100000</v>
      </c>
      <c r="E22" s="352" t="s">
        <v>553</v>
      </c>
      <c r="F22" s="147">
        <v>100000</v>
      </c>
      <c r="G22" s="352" t="s">
        <v>550</v>
      </c>
      <c r="H22" s="183" t="s">
        <v>785</v>
      </c>
    </row>
    <row r="23" spans="2:8" s="134" customFormat="1" ht="180">
      <c r="B23" s="157" t="s">
        <v>449</v>
      </c>
      <c r="C23" s="301" t="s">
        <v>557</v>
      </c>
      <c r="D23" s="356">
        <v>200000</v>
      </c>
      <c r="E23" s="352" t="s">
        <v>656</v>
      </c>
      <c r="F23" s="487">
        <v>200000</v>
      </c>
      <c r="G23" s="352" t="s">
        <v>550</v>
      </c>
      <c r="H23" s="186" t="s">
        <v>787</v>
      </c>
    </row>
    <row r="24" spans="2:8" s="134" customFormat="1" ht="180">
      <c r="B24" s="157" t="s">
        <v>450</v>
      </c>
      <c r="C24" s="301" t="s">
        <v>788</v>
      </c>
      <c r="D24" s="356">
        <v>300000</v>
      </c>
      <c r="E24" s="354" t="s">
        <v>565</v>
      </c>
      <c r="F24" s="487">
        <v>200000</v>
      </c>
      <c r="G24" s="352" t="s">
        <v>550</v>
      </c>
      <c r="H24" s="186" t="s">
        <v>789</v>
      </c>
    </row>
    <row r="25" spans="2:8" s="134" customFormat="1" ht="76.5" customHeight="1">
      <c r="B25" s="157" t="s">
        <v>451</v>
      </c>
      <c r="C25" s="301" t="s">
        <v>991</v>
      </c>
      <c r="D25" s="359">
        <v>200000</v>
      </c>
      <c r="E25" s="354" t="s">
        <v>570</v>
      </c>
      <c r="F25" s="147">
        <v>150000</v>
      </c>
      <c r="G25" s="352" t="s">
        <v>15</v>
      </c>
      <c r="H25" s="183" t="s">
        <v>790</v>
      </c>
    </row>
    <row r="26" spans="2:8" s="134" customFormat="1" ht="67.5">
      <c r="B26" s="157" t="s">
        <v>452</v>
      </c>
      <c r="C26" s="301" t="s">
        <v>992</v>
      </c>
      <c r="D26" s="359">
        <v>100000</v>
      </c>
      <c r="E26" s="360" t="s">
        <v>574</v>
      </c>
      <c r="F26" s="147">
        <v>150000</v>
      </c>
      <c r="G26" s="352" t="s">
        <v>15</v>
      </c>
      <c r="H26" s="183" t="s">
        <v>791</v>
      </c>
    </row>
    <row r="27" spans="2:8" s="134" customFormat="1" ht="57.75" customHeight="1">
      <c r="B27" s="157" t="s">
        <v>453</v>
      </c>
      <c r="C27" s="301" t="s">
        <v>792</v>
      </c>
      <c r="D27" s="359">
        <v>200000</v>
      </c>
      <c r="E27" s="354" t="s">
        <v>659</v>
      </c>
      <c r="F27" s="487">
        <v>150000</v>
      </c>
      <c r="G27" s="352" t="s">
        <v>15</v>
      </c>
      <c r="H27" s="186" t="s">
        <v>793</v>
      </c>
    </row>
    <row r="28" spans="2:8" s="134" customFormat="1" ht="112.5">
      <c r="B28" s="157" t="s">
        <v>454</v>
      </c>
      <c r="C28" s="301" t="s">
        <v>794</v>
      </c>
      <c r="D28" s="359">
        <v>150000</v>
      </c>
      <c r="E28" s="309" t="s">
        <v>891</v>
      </c>
      <c r="F28" s="487">
        <v>150000</v>
      </c>
      <c r="G28" s="352" t="s">
        <v>15</v>
      </c>
      <c r="H28" s="186" t="s">
        <v>795</v>
      </c>
    </row>
    <row r="29" spans="2:8" s="134" customFormat="1" ht="202.5">
      <c r="B29" s="157" t="s">
        <v>455</v>
      </c>
      <c r="C29" s="301" t="s">
        <v>993</v>
      </c>
      <c r="D29" s="359">
        <v>150000</v>
      </c>
      <c r="E29" s="354" t="s">
        <v>578</v>
      </c>
      <c r="F29" s="147">
        <v>150000</v>
      </c>
      <c r="G29" s="352" t="s">
        <v>15</v>
      </c>
      <c r="H29" s="183" t="s">
        <v>798</v>
      </c>
    </row>
    <row r="30" spans="2:8" s="134" customFormat="1" ht="67.5">
      <c r="B30" s="157" t="s">
        <v>456</v>
      </c>
      <c r="C30" s="301" t="s">
        <v>994</v>
      </c>
      <c r="D30" s="359">
        <v>150000</v>
      </c>
      <c r="E30" s="354" t="s">
        <v>585</v>
      </c>
      <c r="F30" s="147">
        <v>150000</v>
      </c>
      <c r="G30" s="352" t="s">
        <v>15</v>
      </c>
      <c r="H30" s="183" t="s">
        <v>796</v>
      </c>
    </row>
    <row r="31" spans="2:8" s="134" customFormat="1" ht="67.5">
      <c r="B31" s="157" t="s">
        <v>457</v>
      </c>
      <c r="C31" s="301" t="s">
        <v>799</v>
      </c>
      <c r="D31" s="359">
        <v>200000</v>
      </c>
      <c r="E31" s="352" t="s">
        <v>1171</v>
      </c>
      <c r="F31" s="487">
        <v>150000</v>
      </c>
      <c r="G31" s="352" t="s">
        <v>15</v>
      </c>
      <c r="H31" s="186" t="s">
        <v>800</v>
      </c>
    </row>
    <row r="32" spans="2:8" s="134" customFormat="1" ht="67.5">
      <c r="B32" s="157" t="s">
        <v>458</v>
      </c>
      <c r="C32" s="301" t="s">
        <v>573</v>
      </c>
      <c r="D32" s="359">
        <v>200000</v>
      </c>
      <c r="E32" s="360" t="s">
        <v>657</v>
      </c>
      <c r="F32" s="147">
        <v>100000</v>
      </c>
      <c r="G32" s="352" t="s">
        <v>15</v>
      </c>
      <c r="H32" s="183" t="s">
        <v>857</v>
      </c>
    </row>
    <row r="33" spans="2:8" s="134" customFormat="1" ht="90">
      <c r="B33" s="157" t="s">
        <v>459</v>
      </c>
      <c r="C33" s="301" t="s">
        <v>576</v>
      </c>
      <c r="D33" s="359">
        <v>100000</v>
      </c>
      <c r="E33" s="354" t="s">
        <v>577</v>
      </c>
      <c r="F33" s="147">
        <v>100000</v>
      </c>
      <c r="G33" s="352" t="s">
        <v>15</v>
      </c>
      <c r="H33" s="183" t="s">
        <v>801</v>
      </c>
    </row>
    <row r="34" spans="2:8" s="134" customFormat="1" ht="90">
      <c r="B34" s="157" t="s">
        <v>460</v>
      </c>
      <c r="C34" s="301" t="s">
        <v>995</v>
      </c>
      <c r="D34" s="359">
        <v>200000</v>
      </c>
      <c r="E34" s="354" t="s">
        <v>176</v>
      </c>
      <c r="F34" s="147">
        <v>150000</v>
      </c>
      <c r="G34" s="352" t="s">
        <v>15</v>
      </c>
      <c r="H34" s="183" t="s">
        <v>802</v>
      </c>
    </row>
    <row r="35" spans="2:8" s="134" customFormat="1" ht="157.5">
      <c r="B35" s="157" t="s">
        <v>461</v>
      </c>
      <c r="C35" s="301" t="s">
        <v>583</v>
      </c>
      <c r="D35" s="359">
        <v>250000</v>
      </c>
      <c r="E35" s="354" t="s">
        <v>92</v>
      </c>
      <c r="F35" s="487">
        <v>150000</v>
      </c>
      <c r="G35" s="352" t="s">
        <v>15</v>
      </c>
      <c r="H35" s="186" t="s">
        <v>803</v>
      </c>
    </row>
    <row r="36" spans="2:8" s="134" customFormat="1" ht="135">
      <c r="B36" s="157" t="s">
        <v>462</v>
      </c>
      <c r="C36" s="301" t="s">
        <v>1057</v>
      </c>
      <c r="D36" s="359">
        <v>150000</v>
      </c>
      <c r="E36" s="354" t="s">
        <v>661</v>
      </c>
      <c r="F36" s="147">
        <v>150000</v>
      </c>
      <c r="G36" s="352" t="s">
        <v>15</v>
      </c>
      <c r="H36" s="183" t="s">
        <v>801</v>
      </c>
    </row>
    <row r="37" spans="2:8" s="134" customFormat="1" ht="135">
      <c r="B37" s="157" t="s">
        <v>464</v>
      </c>
      <c r="C37" s="301" t="s">
        <v>996</v>
      </c>
      <c r="D37" s="353">
        <v>200000</v>
      </c>
      <c r="E37" s="352" t="s">
        <v>894</v>
      </c>
      <c r="F37" s="487">
        <v>150000</v>
      </c>
      <c r="G37" s="352" t="s">
        <v>58</v>
      </c>
      <c r="H37" s="186" t="s">
        <v>804</v>
      </c>
    </row>
    <row r="38" spans="2:8" s="134" customFormat="1" ht="157.5">
      <c r="B38" s="157" t="s">
        <v>465</v>
      </c>
      <c r="C38" s="301" t="s">
        <v>997</v>
      </c>
      <c r="D38" s="353">
        <v>250000</v>
      </c>
      <c r="E38" s="309" t="s">
        <v>893</v>
      </c>
      <c r="F38" s="147">
        <v>150000</v>
      </c>
      <c r="G38" s="352" t="s">
        <v>58</v>
      </c>
      <c r="H38" s="183" t="s">
        <v>805</v>
      </c>
    </row>
    <row r="39" spans="2:8" s="134" customFormat="1" ht="99" customHeight="1">
      <c r="B39" s="157" t="s">
        <v>466</v>
      </c>
      <c r="C39" s="301" t="s">
        <v>998</v>
      </c>
      <c r="D39" s="353">
        <v>200000</v>
      </c>
      <c r="E39" s="360" t="s">
        <v>892</v>
      </c>
      <c r="F39" s="147">
        <v>150000</v>
      </c>
      <c r="G39" s="352" t="s">
        <v>58</v>
      </c>
      <c r="H39" s="183" t="s">
        <v>806</v>
      </c>
    </row>
    <row r="40" spans="2:8" s="134" customFormat="1" ht="112.5">
      <c r="B40" s="157" t="s">
        <v>467</v>
      </c>
      <c r="C40" s="301" t="s">
        <v>999</v>
      </c>
      <c r="D40" s="353">
        <v>150000</v>
      </c>
      <c r="E40" s="352" t="s">
        <v>895</v>
      </c>
      <c r="F40" s="147">
        <v>150000</v>
      </c>
      <c r="G40" s="352" t="s">
        <v>58</v>
      </c>
      <c r="H40" s="183" t="s">
        <v>807</v>
      </c>
    </row>
    <row r="41" spans="2:8" s="134" customFormat="1" ht="247.5">
      <c r="B41" s="157" t="s">
        <v>468</v>
      </c>
      <c r="C41" s="301" t="s">
        <v>1000</v>
      </c>
      <c r="D41" s="353">
        <v>400000</v>
      </c>
      <c r="E41" s="352" t="s">
        <v>896</v>
      </c>
      <c r="F41" s="147">
        <v>250000</v>
      </c>
      <c r="G41" s="352" t="s">
        <v>58</v>
      </c>
      <c r="H41" s="183" t="s">
        <v>808</v>
      </c>
    </row>
    <row r="42" spans="2:8" s="134" customFormat="1" ht="90">
      <c r="B42" s="157" t="s">
        <v>469</v>
      </c>
      <c r="C42" s="301" t="s">
        <v>1001</v>
      </c>
      <c r="D42" s="353">
        <v>150000</v>
      </c>
      <c r="E42" s="352" t="s">
        <v>897</v>
      </c>
      <c r="F42" s="147">
        <v>150000</v>
      </c>
      <c r="G42" s="352" t="s">
        <v>58</v>
      </c>
      <c r="H42" s="183" t="s">
        <v>809</v>
      </c>
    </row>
    <row r="43" spans="2:8" s="134" customFormat="1" ht="202.5">
      <c r="B43" s="157" t="s">
        <v>470</v>
      </c>
      <c r="C43" s="301" t="s">
        <v>1002</v>
      </c>
      <c r="D43" s="356">
        <v>400000</v>
      </c>
      <c r="E43" s="352" t="s">
        <v>709</v>
      </c>
      <c r="F43" s="147">
        <v>250000</v>
      </c>
      <c r="G43" s="352" t="s">
        <v>58</v>
      </c>
      <c r="H43" s="183" t="s">
        <v>810</v>
      </c>
    </row>
    <row r="44" spans="2:8" s="134" customFormat="1" ht="135">
      <c r="B44" s="157" t="s">
        <v>471</v>
      </c>
      <c r="C44" s="301" t="s">
        <v>811</v>
      </c>
      <c r="D44" s="353">
        <v>300000</v>
      </c>
      <c r="E44" s="352" t="s">
        <v>898</v>
      </c>
      <c r="F44" s="147">
        <v>250000</v>
      </c>
      <c r="G44" s="352" t="s">
        <v>58</v>
      </c>
      <c r="H44" s="183" t="s">
        <v>810</v>
      </c>
    </row>
    <row r="45" spans="2:8" s="134" customFormat="1" ht="180">
      <c r="B45" s="157" t="s">
        <v>472</v>
      </c>
      <c r="C45" s="301" t="s">
        <v>1003</v>
      </c>
      <c r="D45" s="353">
        <v>200000</v>
      </c>
      <c r="E45" s="352" t="s">
        <v>899</v>
      </c>
      <c r="F45" s="147">
        <v>150000</v>
      </c>
      <c r="G45" s="352" t="s">
        <v>58</v>
      </c>
      <c r="H45" s="183" t="s">
        <v>812</v>
      </c>
    </row>
    <row r="46" spans="2:8" s="134" customFormat="1" ht="202.5">
      <c r="B46" s="157" t="s">
        <v>473</v>
      </c>
      <c r="C46" s="301" t="s">
        <v>1004</v>
      </c>
      <c r="D46" s="356">
        <v>250000</v>
      </c>
      <c r="E46" s="352" t="s">
        <v>708</v>
      </c>
      <c r="F46" s="147">
        <v>200000</v>
      </c>
      <c r="G46" s="352" t="s">
        <v>58</v>
      </c>
      <c r="H46" s="183" t="s">
        <v>813</v>
      </c>
    </row>
    <row r="47" spans="2:8" s="134" customFormat="1" ht="120" customHeight="1">
      <c r="B47" s="157" t="s">
        <v>474</v>
      </c>
      <c r="C47" s="301" t="s">
        <v>1005</v>
      </c>
      <c r="D47" s="353">
        <v>200000</v>
      </c>
      <c r="E47" s="352" t="s">
        <v>900</v>
      </c>
      <c r="F47" s="147">
        <v>150000</v>
      </c>
      <c r="G47" s="352" t="s">
        <v>58</v>
      </c>
      <c r="H47" s="183" t="s">
        <v>813</v>
      </c>
    </row>
    <row r="48" spans="2:8" s="134" customFormat="1" ht="157.5">
      <c r="B48" s="157" t="s">
        <v>475</v>
      </c>
      <c r="C48" s="301" t="s">
        <v>1006</v>
      </c>
      <c r="D48" s="353">
        <v>200000</v>
      </c>
      <c r="E48" s="352" t="s">
        <v>901</v>
      </c>
      <c r="F48" s="147">
        <v>200000</v>
      </c>
      <c r="G48" s="352" t="s">
        <v>58</v>
      </c>
      <c r="H48" s="183" t="s">
        <v>813</v>
      </c>
    </row>
    <row r="49" spans="2:8" s="134" customFormat="1" ht="157.5">
      <c r="B49" s="157" t="s">
        <v>476</v>
      </c>
      <c r="C49" s="301" t="s">
        <v>1007</v>
      </c>
      <c r="D49" s="353">
        <v>200000</v>
      </c>
      <c r="E49" s="352" t="s">
        <v>902</v>
      </c>
      <c r="F49" s="147">
        <v>200000</v>
      </c>
      <c r="G49" s="352" t="s">
        <v>58</v>
      </c>
      <c r="H49" s="183" t="s">
        <v>814</v>
      </c>
    </row>
    <row r="50" spans="2:8" s="134" customFormat="1" ht="157.5">
      <c r="B50" s="157" t="s">
        <v>522</v>
      </c>
      <c r="C50" s="301" t="s">
        <v>1008</v>
      </c>
      <c r="D50" s="353">
        <v>200000</v>
      </c>
      <c r="E50" s="352" t="s">
        <v>903</v>
      </c>
      <c r="F50" s="147">
        <v>200000</v>
      </c>
      <c r="G50" s="352" t="s">
        <v>58</v>
      </c>
      <c r="H50" s="183" t="s">
        <v>814</v>
      </c>
    </row>
    <row r="51" spans="2:8" s="134" customFormat="1" ht="135">
      <c r="B51" s="157" t="s">
        <v>681</v>
      </c>
      <c r="C51" s="301" t="s">
        <v>1009</v>
      </c>
      <c r="D51" s="353">
        <v>150000</v>
      </c>
      <c r="E51" s="352" t="s">
        <v>904</v>
      </c>
      <c r="F51" s="147">
        <v>200000</v>
      </c>
      <c r="G51" s="352" t="s">
        <v>58</v>
      </c>
      <c r="H51" s="183" t="s">
        <v>815</v>
      </c>
    </row>
    <row r="52" spans="2:8" s="134" customFormat="1" ht="135">
      <c r="B52" s="157" t="s">
        <v>682</v>
      </c>
      <c r="C52" s="301" t="s">
        <v>711</v>
      </c>
      <c r="D52" s="356">
        <v>300000</v>
      </c>
      <c r="E52" s="352" t="s">
        <v>710</v>
      </c>
      <c r="F52" s="147">
        <v>200000</v>
      </c>
      <c r="G52" s="352" t="s">
        <v>58</v>
      </c>
      <c r="H52" s="183" t="s">
        <v>866</v>
      </c>
    </row>
    <row r="53" spans="2:8" s="134" customFormat="1" ht="90">
      <c r="B53" s="157" t="s">
        <v>683</v>
      </c>
      <c r="C53" s="301" t="s">
        <v>1010</v>
      </c>
      <c r="D53" s="353">
        <v>150000</v>
      </c>
      <c r="E53" s="352" t="s">
        <v>610</v>
      </c>
      <c r="F53" s="147">
        <v>150000</v>
      </c>
      <c r="G53" s="352" t="s">
        <v>640</v>
      </c>
      <c r="H53" s="183" t="s">
        <v>816</v>
      </c>
    </row>
    <row r="54" spans="2:8" s="134" customFormat="1" ht="90">
      <c r="B54" s="157" t="s">
        <v>684</v>
      </c>
      <c r="C54" s="301" t="s">
        <v>1011</v>
      </c>
      <c r="D54" s="353">
        <v>150000</v>
      </c>
      <c r="E54" s="352" t="s">
        <v>663</v>
      </c>
      <c r="F54" s="147">
        <v>150000</v>
      </c>
      <c r="G54" s="352" t="s">
        <v>640</v>
      </c>
      <c r="H54" s="183" t="s">
        <v>818</v>
      </c>
    </row>
    <row r="55" spans="2:8" s="134" customFormat="1" ht="180">
      <c r="B55" s="157" t="s">
        <v>685</v>
      </c>
      <c r="C55" s="301" t="s">
        <v>1012</v>
      </c>
      <c r="D55" s="353">
        <v>250000</v>
      </c>
      <c r="E55" s="352" t="s">
        <v>613</v>
      </c>
      <c r="F55" s="147">
        <v>150000</v>
      </c>
      <c r="G55" s="352" t="s">
        <v>640</v>
      </c>
      <c r="H55" s="183" t="s">
        <v>819</v>
      </c>
    </row>
    <row r="56" spans="2:8" s="134" customFormat="1" ht="90">
      <c r="B56" s="157" t="s">
        <v>686</v>
      </c>
      <c r="C56" s="301" t="s">
        <v>611</v>
      </c>
      <c r="D56" s="353">
        <v>200000</v>
      </c>
      <c r="E56" s="352" t="s">
        <v>612</v>
      </c>
      <c r="F56" s="147">
        <v>150000</v>
      </c>
      <c r="G56" s="352" t="s">
        <v>640</v>
      </c>
      <c r="H56" s="183" t="s">
        <v>866</v>
      </c>
    </row>
    <row r="57" spans="2:8" s="134" customFormat="1" ht="112.5">
      <c r="B57" s="157" t="s">
        <v>687</v>
      </c>
      <c r="C57" s="301" t="s">
        <v>1013</v>
      </c>
      <c r="D57" s="353">
        <v>200000</v>
      </c>
      <c r="E57" s="352" t="s">
        <v>643</v>
      </c>
      <c r="F57" s="147">
        <v>150000</v>
      </c>
      <c r="G57" s="360" t="s">
        <v>96</v>
      </c>
      <c r="H57" s="183" t="s">
        <v>820</v>
      </c>
    </row>
    <row r="58" spans="2:8" s="134" customFormat="1" ht="90">
      <c r="B58" s="157" t="s">
        <v>688</v>
      </c>
      <c r="C58" s="301" t="s">
        <v>647</v>
      </c>
      <c r="D58" s="356">
        <v>200000</v>
      </c>
      <c r="E58" s="352" t="s">
        <v>648</v>
      </c>
      <c r="F58" s="487">
        <v>150000</v>
      </c>
      <c r="G58" s="360" t="s">
        <v>96</v>
      </c>
      <c r="H58" s="186" t="s">
        <v>834</v>
      </c>
    </row>
    <row r="59" spans="2:8" s="134" customFormat="1" ht="60.75" customHeight="1">
      <c r="B59" s="157" t="s">
        <v>689</v>
      </c>
      <c r="C59" s="301" t="s">
        <v>821</v>
      </c>
      <c r="D59" s="353">
        <v>150000</v>
      </c>
      <c r="E59" s="352" t="s">
        <v>645</v>
      </c>
      <c r="F59" s="147">
        <v>150000</v>
      </c>
      <c r="G59" s="360" t="s">
        <v>96</v>
      </c>
      <c r="H59" s="183" t="s">
        <v>822</v>
      </c>
    </row>
    <row r="60" spans="2:8" s="134" customFormat="1" ht="135">
      <c r="B60" s="157" t="s">
        <v>690</v>
      </c>
      <c r="C60" s="355" t="s">
        <v>823</v>
      </c>
      <c r="D60" s="353">
        <v>350000</v>
      </c>
      <c r="E60" s="357" t="s">
        <v>1084</v>
      </c>
      <c r="F60" s="487">
        <v>300000</v>
      </c>
      <c r="G60" s="352" t="s">
        <v>523</v>
      </c>
      <c r="H60" s="186" t="s">
        <v>810</v>
      </c>
    </row>
    <row r="61" spans="2:8" s="134" customFormat="1" ht="67.5">
      <c r="B61" s="157" t="s">
        <v>691</v>
      </c>
      <c r="C61" s="301" t="s">
        <v>1059</v>
      </c>
      <c r="D61" s="353">
        <v>200000</v>
      </c>
      <c r="E61" s="357" t="s">
        <v>649</v>
      </c>
      <c r="F61" s="147">
        <v>200000</v>
      </c>
      <c r="G61" s="352" t="s">
        <v>528</v>
      </c>
      <c r="H61" s="183" t="s">
        <v>1060</v>
      </c>
    </row>
    <row r="62" spans="2:8" s="134" customFormat="1" ht="135">
      <c r="B62" s="157" t="s">
        <v>692</v>
      </c>
      <c r="C62" s="301" t="s">
        <v>1014</v>
      </c>
      <c r="D62" s="353">
        <v>600000</v>
      </c>
      <c r="E62" s="352" t="s">
        <v>125</v>
      </c>
      <c r="F62" s="487">
        <v>500000</v>
      </c>
      <c r="G62" s="352" t="s">
        <v>607</v>
      </c>
      <c r="H62" s="186" t="s">
        <v>810</v>
      </c>
    </row>
    <row r="63" spans="2:8" s="134" customFormat="1" ht="157.5">
      <c r="B63" s="157" t="s">
        <v>693</v>
      </c>
      <c r="C63" s="301" t="s">
        <v>1015</v>
      </c>
      <c r="D63" s="353">
        <v>250000</v>
      </c>
      <c r="E63" s="352" t="s">
        <v>605</v>
      </c>
      <c r="F63" s="147">
        <v>150000</v>
      </c>
      <c r="G63" s="352" t="s">
        <v>607</v>
      </c>
      <c r="H63" s="183" t="s">
        <v>828</v>
      </c>
    </row>
    <row r="64" spans="2:8" s="134" customFormat="1" ht="67.5">
      <c r="B64" s="157" t="s">
        <v>694</v>
      </c>
      <c r="C64" s="99" t="s">
        <v>1016</v>
      </c>
      <c r="D64" s="353">
        <v>100000</v>
      </c>
      <c r="E64" s="352" t="s">
        <v>662</v>
      </c>
      <c r="F64" s="487">
        <v>100000</v>
      </c>
      <c r="G64" s="352" t="s">
        <v>607</v>
      </c>
      <c r="H64" s="186" t="s">
        <v>830</v>
      </c>
    </row>
    <row r="65" spans="2:8" s="134" customFormat="1" ht="135">
      <c r="B65" s="157" t="s">
        <v>695</v>
      </c>
      <c r="C65" s="301" t="s">
        <v>1017</v>
      </c>
      <c r="D65" s="353">
        <v>100000</v>
      </c>
      <c r="E65" s="352" t="s">
        <v>606</v>
      </c>
      <c r="F65" s="147">
        <v>100000</v>
      </c>
      <c r="G65" s="352" t="s">
        <v>607</v>
      </c>
      <c r="H65" s="183" t="s">
        <v>831</v>
      </c>
    </row>
    <row r="66" spans="2:8" s="134" customFormat="1" ht="27" customHeight="1">
      <c r="B66" s="157"/>
      <c r="C66" s="301" t="s">
        <v>1176</v>
      </c>
      <c r="D66" s="353"/>
      <c r="E66" s="352" t="s">
        <v>1177</v>
      </c>
      <c r="F66" s="147">
        <v>500000</v>
      </c>
      <c r="G66" s="133" t="s">
        <v>1076</v>
      </c>
      <c r="H66" s="439"/>
    </row>
    <row r="67" spans="2:8" s="134" customFormat="1" ht="135">
      <c r="B67" s="157" t="s">
        <v>696</v>
      </c>
      <c r="C67" s="301" t="s">
        <v>531</v>
      </c>
      <c r="D67" s="353">
        <v>200000</v>
      </c>
      <c r="E67" s="354" t="s">
        <v>532</v>
      </c>
      <c r="F67" s="147">
        <v>150000</v>
      </c>
      <c r="G67" s="352" t="s">
        <v>530</v>
      </c>
      <c r="H67" s="439" t="s">
        <v>814</v>
      </c>
    </row>
    <row r="68" spans="2:8" s="134" customFormat="1" ht="47.25" customHeight="1">
      <c r="B68" s="639" t="s">
        <v>432</v>
      </c>
      <c r="C68" s="640"/>
      <c r="D68" s="640"/>
      <c r="E68" s="641"/>
      <c r="F68" s="464">
        <f>SUM(F69:F96)</f>
        <v>4700000</v>
      </c>
      <c r="G68" s="451"/>
      <c r="H68" s="452"/>
    </row>
    <row r="69" spans="2:8" s="134" customFormat="1" ht="112.5">
      <c r="B69" s="157" t="s">
        <v>29</v>
      </c>
      <c r="C69" s="355" t="s">
        <v>1018</v>
      </c>
      <c r="D69" s="353">
        <v>250000</v>
      </c>
      <c r="E69" s="352" t="s">
        <v>538</v>
      </c>
      <c r="F69" s="147">
        <v>150000</v>
      </c>
      <c r="G69" s="352" t="s">
        <v>194</v>
      </c>
      <c r="H69" s="183" t="s">
        <v>835</v>
      </c>
    </row>
    <row r="70" spans="2:8" s="134" customFormat="1" ht="135">
      <c r="B70" s="157" t="s">
        <v>31</v>
      </c>
      <c r="C70" s="355" t="s">
        <v>1019</v>
      </c>
      <c r="D70" s="353">
        <v>200000</v>
      </c>
      <c r="E70" s="358" t="s">
        <v>539</v>
      </c>
      <c r="F70" s="147">
        <v>150000</v>
      </c>
      <c r="G70" s="352" t="s">
        <v>194</v>
      </c>
      <c r="H70" s="183" t="s">
        <v>836</v>
      </c>
    </row>
    <row r="71" spans="2:8" s="134" customFormat="1" ht="90">
      <c r="B71" s="157" t="s">
        <v>34</v>
      </c>
      <c r="C71" s="301" t="s">
        <v>1020</v>
      </c>
      <c r="D71" s="356">
        <v>250000</v>
      </c>
      <c r="E71" s="357" t="s">
        <v>664</v>
      </c>
      <c r="F71" s="147">
        <v>150000</v>
      </c>
      <c r="G71" s="352" t="s">
        <v>194</v>
      </c>
      <c r="H71" s="183" t="s">
        <v>837</v>
      </c>
    </row>
    <row r="72" spans="2:8" s="134" customFormat="1" ht="180">
      <c r="B72" s="157" t="s">
        <v>38</v>
      </c>
      <c r="C72" s="301" t="s">
        <v>1021</v>
      </c>
      <c r="D72" s="353">
        <v>200000</v>
      </c>
      <c r="E72" s="352" t="s">
        <v>662</v>
      </c>
      <c r="F72" s="487">
        <v>150000</v>
      </c>
      <c r="G72" s="352" t="s">
        <v>194</v>
      </c>
      <c r="H72" s="186" t="s">
        <v>838</v>
      </c>
    </row>
    <row r="73" spans="2:8" s="134" customFormat="1" ht="90">
      <c r="B73" s="157" t="s">
        <v>41</v>
      </c>
      <c r="C73" s="301" t="s">
        <v>536</v>
      </c>
      <c r="D73" s="356">
        <v>300000</v>
      </c>
      <c r="E73" s="362" t="s">
        <v>1080</v>
      </c>
      <c r="F73" s="147">
        <v>200000</v>
      </c>
      <c r="G73" s="352" t="s">
        <v>194</v>
      </c>
      <c r="H73" s="183" t="s">
        <v>839</v>
      </c>
    </row>
    <row r="74" spans="2:8" s="134" customFormat="1" ht="157.5">
      <c r="B74" s="157" t="s">
        <v>44</v>
      </c>
      <c r="C74" s="301" t="s">
        <v>1022</v>
      </c>
      <c r="D74" s="359">
        <v>100000</v>
      </c>
      <c r="E74" s="352" t="s">
        <v>542</v>
      </c>
      <c r="F74" s="147">
        <v>150000</v>
      </c>
      <c r="G74" s="352" t="s">
        <v>543</v>
      </c>
      <c r="H74" s="183" t="s">
        <v>840</v>
      </c>
    </row>
    <row r="75" spans="2:8" s="134" customFormat="1" ht="112.5">
      <c r="B75" s="157" t="s">
        <v>47</v>
      </c>
      <c r="C75" s="301" t="s">
        <v>1023</v>
      </c>
      <c r="D75" s="359">
        <v>250000</v>
      </c>
      <c r="E75" s="360" t="s">
        <v>665</v>
      </c>
      <c r="F75" s="147">
        <v>150000</v>
      </c>
      <c r="G75" s="352" t="s">
        <v>550</v>
      </c>
      <c r="H75" s="183" t="s">
        <v>841</v>
      </c>
    </row>
    <row r="76" spans="2:8" s="134" customFormat="1" ht="67.5">
      <c r="B76" s="157" t="s">
        <v>207</v>
      </c>
      <c r="C76" s="301" t="s">
        <v>842</v>
      </c>
      <c r="D76" s="356">
        <v>200000</v>
      </c>
      <c r="E76" s="358" t="s">
        <v>564</v>
      </c>
      <c r="F76" s="487">
        <v>150000</v>
      </c>
      <c r="G76" s="352" t="s">
        <v>66</v>
      </c>
      <c r="H76" s="186" t="s">
        <v>843</v>
      </c>
    </row>
    <row r="77" spans="2:8" s="134" customFormat="1" ht="90">
      <c r="B77" s="157" t="s">
        <v>50</v>
      </c>
      <c r="C77" s="301" t="s">
        <v>1024</v>
      </c>
      <c r="D77" s="353">
        <v>200000</v>
      </c>
      <c r="E77" s="357" t="s">
        <v>666</v>
      </c>
      <c r="F77" s="147">
        <v>150000</v>
      </c>
      <c r="G77" s="352" t="s">
        <v>66</v>
      </c>
      <c r="H77" s="183" t="s">
        <v>844</v>
      </c>
    </row>
    <row r="78" spans="2:8" s="134" customFormat="1" ht="135">
      <c r="B78" s="157" t="s">
        <v>477</v>
      </c>
      <c r="C78" s="301" t="s">
        <v>845</v>
      </c>
      <c r="D78" s="353">
        <v>200000</v>
      </c>
      <c r="E78" s="354" t="s">
        <v>554</v>
      </c>
      <c r="F78" s="487">
        <v>150000</v>
      </c>
      <c r="G78" s="352" t="s">
        <v>66</v>
      </c>
      <c r="H78" s="186" t="s">
        <v>846</v>
      </c>
    </row>
    <row r="79" spans="2:8" s="134" customFormat="1" ht="112.5">
      <c r="B79" s="157" t="s">
        <v>478</v>
      </c>
      <c r="C79" s="301" t="s">
        <v>1025</v>
      </c>
      <c r="D79" s="353">
        <v>150000</v>
      </c>
      <c r="E79" s="357" t="s">
        <v>667</v>
      </c>
      <c r="F79" s="147">
        <v>150000</v>
      </c>
      <c r="G79" s="352" t="s">
        <v>66</v>
      </c>
      <c r="H79" s="183" t="s">
        <v>847</v>
      </c>
    </row>
    <row r="80" spans="2:8" s="134" customFormat="1" ht="135">
      <c r="B80" s="157" t="s">
        <v>479</v>
      </c>
      <c r="C80" s="301" t="s">
        <v>1026</v>
      </c>
      <c r="D80" s="353">
        <v>250000</v>
      </c>
      <c r="E80" s="310" t="s">
        <v>668</v>
      </c>
      <c r="F80" s="147">
        <v>150000</v>
      </c>
      <c r="G80" s="352" t="s">
        <v>66</v>
      </c>
      <c r="H80" s="183" t="s">
        <v>848</v>
      </c>
    </row>
    <row r="81" spans="2:8" s="134" customFormat="1" ht="180">
      <c r="B81" s="157" t="s">
        <v>480</v>
      </c>
      <c r="C81" s="301" t="s">
        <v>1027</v>
      </c>
      <c r="D81" s="356">
        <v>200000</v>
      </c>
      <c r="E81" s="362" t="s">
        <v>562</v>
      </c>
      <c r="F81" s="147">
        <v>200000</v>
      </c>
      <c r="G81" s="352" t="s">
        <v>66</v>
      </c>
      <c r="H81" s="183" t="s">
        <v>847</v>
      </c>
    </row>
    <row r="82" spans="2:8" s="134" customFormat="1" ht="177.75" customHeight="1">
      <c r="B82" s="157" t="s">
        <v>481</v>
      </c>
      <c r="C82" s="301" t="s">
        <v>849</v>
      </c>
      <c r="D82" s="353">
        <v>200000</v>
      </c>
      <c r="E82" s="354" t="s">
        <v>555</v>
      </c>
      <c r="F82" s="147">
        <v>150000</v>
      </c>
      <c r="G82" s="352" t="s">
        <v>66</v>
      </c>
      <c r="H82" s="183" t="s">
        <v>850</v>
      </c>
    </row>
    <row r="83" spans="2:8" s="134" customFormat="1" ht="112.5">
      <c r="B83" s="157" t="s">
        <v>482</v>
      </c>
      <c r="C83" s="301" t="s">
        <v>1028</v>
      </c>
      <c r="D83" s="353">
        <v>200000</v>
      </c>
      <c r="E83" s="354" t="s">
        <v>556</v>
      </c>
      <c r="F83" s="147">
        <v>200000</v>
      </c>
      <c r="G83" s="352" t="s">
        <v>66</v>
      </c>
      <c r="H83" s="183" t="s">
        <v>851</v>
      </c>
    </row>
    <row r="84" spans="2:8" s="134" customFormat="1" ht="157.5">
      <c r="B84" s="157" t="s">
        <v>483</v>
      </c>
      <c r="C84" s="301" t="s">
        <v>1029</v>
      </c>
      <c r="D84" s="353">
        <v>150000</v>
      </c>
      <c r="E84" s="363" t="s">
        <v>590</v>
      </c>
      <c r="F84" s="147">
        <v>150000</v>
      </c>
      <c r="G84" s="352" t="s">
        <v>15</v>
      </c>
      <c r="H84" s="183" t="s">
        <v>852</v>
      </c>
    </row>
    <row r="85" spans="2:8" s="134" customFormat="1" ht="90">
      <c r="B85" s="157" t="s">
        <v>484</v>
      </c>
      <c r="C85" s="301" t="s">
        <v>1030</v>
      </c>
      <c r="D85" s="353">
        <v>200000</v>
      </c>
      <c r="E85" s="358" t="s">
        <v>571</v>
      </c>
      <c r="F85" s="147">
        <v>150000</v>
      </c>
      <c r="G85" s="352" t="s">
        <v>15</v>
      </c>
      <c r="H85" s="183" t="s">
        <v>853</v>
      </c>
    </row>
    <row r="86" spans="2:8" s="134" customFormat="1" ht="99" customHeight="1">
      <c r="B86" s="157" t="s">
        <v>485</v>
      </c>
      <c r="C86" s="301" t="s">
        <v>854</v>
      </c>
      <c r="D86" s="353">
        <v>200000</v>
      </c>
      <c r="E86" s="360" t="s">
        <v>575</v>
      </c>
      <c r="F86" s="487">
        <v>200000</v>
      </c>
      <c r="G86" s="352" t="s">
        <v>15</v>
      </c>
      <c r="H86" s="186" t="s">
        <v>855</v>
      </c>
    </row>
    <row r="87" spans="2:8" s="134" customFormat="1" ht="180">
      <c r="B87" s="157" t="s">
        <v>486</v>
      </c>
      <c r="C87" s="301" t="s">
        <v>1031</v>
      </c>
      <c r="D87" s="353">
        <v>200000</v>
      </c>
      <c r="E87" s="358" t="s">
        <v>596</v>
      </c>
      <c r="F87" s="147">
        <v>150000</v>
      </c>
      <c r="G87" s="352" t="s">
        <v>15</v>
      </c>
      <c r="H87" s="183" t="s">
        <v>856</v>
      </c>
    </row>
    <row r="88" spans="2:8" s="134" customFormat="1" ht="202.5">
      <c r="B88" s="157" t="s">
        <v>487</v>
      </c>
      <c r="C88" s="301" t="s">
        <v>1032</v>
      </c>
      <c r="D88" s="353">
        <v>120000</v>
      </c>
      <c r="E88" s="358" t="s">
        <v>572</v>
      </c>
      <c r="F88" s="147">
        <v>150000</v>
      </c>
      <c r="G88" s="352" t="s">
        <v>15</v>
      </c>
      <c r="H88" s="183" t="s">
        <v>857</v>
      </c>
    </row>
    <row r="89" spans="2:8" s="134" customFormat="1" ht="112.5">
      <c r="B89" s="157" t="s">
        <v>488</v>
      </c>
      <c r="C89" s="301" t="s">
        <v>1033</v>
      </c>
      <c r="D89" s="359">
        <v>100000</v>
      </c>
      <c r="E89" s="358" t="s">
        <v>669</v>
      </c>
      <c r="F89" s="147">
        <v>200000</v>
      </c>
      <c r="G89" s="352" t="s">
        <v>15</v>
      </c>
      <c r="H89" s="183" t="s">
        <v>858</v>
      </c>
    </row>
    <row r="90" spans="2:8" s="134" customFormat="1" ht="78" customHeight="1">
      <c r="B90" s="157" t="s">
        <v>489</v>
      </c>
      <c r="C90" s="301" t="s">
        <v>1034</v>
      </c>
      <c r="D90" s="353">
        <v>200000</v>
      </c>
      <c r="E90" s="360" t="s">
        <v>597</v>
      </c>
      <c r="F90" s="147">
        <v>200000</v>
      </c>
      <c r="G90" s="352" t="s">
        <v>58</v>
      </c>
      <c r="H90" s="183" t="s">
        <v>814</v>
      </c>
    </row>
    <row r="91" spans="2:8" s="134" customFormat="1" ht="202.5">
      <c r="B91" s="157" t="s">
        <v>490</v>
      </c>
      <c r="C91" s="99" t="s">
        <v>1035</v>
      </c>
      <c r="D91" s="485">
        <v>150000</v>
      </c>
      <c r="E91" s="147" t="s">
        <v>598</v>
      </c>
      <c r="F91" s="147">
        <v>150000</v>
      </c>
      <c r="G91" s="157" t="s">
        <v>58</v>
      </c>
      <c r="H91" s="183" t="s">
        <v>814</v>
      </c>
    </row>
    <row r="92" spans="2:8" s="134" customFormat="1" ht="202.5">
      <c r="B92" s="157" t="s">
        <v>698</v>
      </c>
      <c r="C92" s="99" t="s">
        <v>1036</v>
      </c>
      <c r="D92" s="485">
        <v>250000</v>
      </c>
      <c r="E92" s="147" t="s">
        <v>600</v>
      </c>
      <c r="F92" s="147">
        <v>200000</v>
      </c>
      <c r="G92" s="157" t="s">
        <v>58</v>
      </c>
      <c r="H92" s="183" t="s">
        <v>814</v>
      </c>
    </row>
    <row r="93" spans="2:8" s="134" customFormat="1" ht="138.75" customHeight="1">
      <c r="B93" s="157" t="s">
        <v>699</v>
      </c>
      <c r="C93" s="99" t="s">
        <v>1037</v>
      </c>
      <c r="D93" s="485">
        <v>150000</v>
      </c>
      <c r="E93" s="147" t="s">
        <v>599</v>
      </c>
      <c r="F93" s="147">
        <v>150000</v>
      </c>
      <c r="G93" s="157" t="s">
        <v>58</v>
      </c>
      <c r="H93" s="183" t="s">
        <v>859</v>
      </c>
    </row>
    <row r="94" spans="2:8" s="134" customFormat="1" ht="138" customHeight="1">
      <c r="B94" s="157" t="s">
        <v>700</v>
      </c>
      <c r="C94" s="301" t="s">
        <v>1038</v>
      </c>
      <c r="D94" s="353">
        <v>150000</v>
      </c>
      <c r="E94" s="358" t="s">
        <v>601</v>
      </c>
      <c r="F94" s="147">
        <v>150000</v>
      </c>
      <c r="G94" s="352" t="s">
        <v>58</v>
      </c>
      <c r="H94" s="183" t="s">
        <v>860</v>
      </c>
    </row>
    <row r="95" spans="2:8" s="134" customFormat="1" ht="112.5">
      <c r="B95" s="157" t="s">
        <v>701</v>
      </c>
      <c r="C95" s="355" t="s">
        <v>861</v>
      </c>
      <c r="D95" s="353">
        <v>300000</v>
      </c>
      <c r="E95" s="357" t="s">
        <v>649</v>
      </c>
      <c r="F95" s="147">
        <v>200000</v>
      </c>
      <c r="G95" s="352" t="s">
        <v>528</v>
      </c>
      <c r="H95" s="183" t="s">
        <v>862</v>
      </c>
    </row>
    <row r="96" spans="2:8" s="134" customFormat="1" ht="112.5">
      <c r="B96" s="157" t="s">
        <v>702</v>
      </c>
      <c r="C96" s="301" t="s">
        <v>863</v>
      </c>
      <c r="D96" s="353">
        <v>250000</v>
      </c>
      <c r="E96" s="357" t="s">
        <v>649</v>
      </c>
      <c r="F96" s="147">
        <v>250000</v>
      </c>
      <c r="G96" s="352" t="s">
        <v>528</v>
      </c>
      <c r="H96" s="183" t="s">
        <v>864</v>
      </c>
    </row>
    <row r="97" spans="2:8" s="134" customFormat="1" ht="45.75" customHeight="1">
      <c r="B97" s="639" t="s">
        <v>433</v>
      </c>
      <c r="C97" s="640"/>
      <c r="D97" s="640"/>
      <c r="E97" s="641"/>
      <c r="F97" s="464">
        <f>SUM(F98:F103)</f>
        <v>1550000</v>
      </c>
      <c r="G97" s="451"/>
      <c r="H97" s="452"/>
    </row>
    <row r="98" spans="2:8" s="134" customFormat="1" ht="115.5" customHeight="1">
      <c r="B98" s="143" t="s">
        <v>52</v>
      </c>
      <c r="C98" s="301" t="s">
        <v>1039</v>
      </c>
      <c r="D98" s="353">
        <v>200000</v>
      </c>
      <c r="E98" s="357" t="s">
        <v>1081</v>
      </c>
      <c r="F98" s="147">
        <v>200000</v>
      </c>
      <c r="G98" s="352" t="s">
        <v>194</v>
      </c>
      <c r="H98" s="183" t="s">
        <v>865</v>
      </c>
    </row>
    <row r="99" spans="2:8" s="134" customFormat="1" ht="135">
      <c r="B99" s="143" t="s">
        <v>55</v>
      </c>
      <c r="C99" s="301" t="s">
        <v>563</v>
      </c>
      <c r="D99" s="359">
        <v>300000</v>
      </c>
      <c r="E99" s="354" t="s">
        <v>906</v>
      </c>
      <c r="F99" s="147">
        <v>300000</v>
      </c>
      <c r="G99" s="352" t="s">
        <v>66</v>
      </c>
      <c r="H99" s="183" t="s">
        <v>866</v>
      </c>
    </row>
    <row r="100" spans="2:8" s="132" customFormat="1" ht="112.5">
      <c r="B100" s="143" t="s">
        <v>59</v>
      </c>
      <c r="C100" s="301" t="s">
        <v>620</v>
      </c>
      <c r="D100" s="359">
        <v>200000</v>
      </c>
      <c r="E100" s="354" t="s">
        <v>621</v>
      </c>
      <c r="F100" s="147">
        <v>250000</v>
      </c>
      <c r="G100" s="352" t="s">
        <v>640</v>
      </c>
      <c r="H100" s="183" t="s">
        <v>866</v>
      </c>
    </row>
    <row r="101" spans="2:8" s="134" customFormat="1" ht="112.5">
      <c r="B101" s="143" t="s">
        <v>62</v>
      </c>
      <c r="C101" s="301" t="s">
        <v>622</v>
      </c>
      <c r="D101" s="359">
        <v>150000</v>
      </c>
      <c r="E101" s="354" t="s">
        <v>623</v>
      </c>
      <c r="F101" s="147">
        <v>150000</v>
      </c>
      <c r="G101" s="352" t="s">
        <v>640</v>
      </c>
      <c r="H101" s="183" t="s">
        <v>866</v>
      </c>
    </row>
    <row r="102" spans="2:8" s="134" customFormat="1" ht="180">
      <c r="B102" s="143" t="s">
        <v>491</v>
      </c>
      <c r="C102" s="301" t="s">
        <v>624</v>
      </c>
      <c r="D102" s="353">
        <v>250000</v>
      </c>
      <c r="E102" s="354" t="s">
        <v>625</v>
      </c>
      <c r="F102" s="147">
        <v>250000</v>
      </c>
      <c r="G102" s="352" t="s">
        <v>640</v>
      </c>
      <c r="H102" s="183" t="s">
        <v>866</v>
      </c>
    </row>
    <row r="103" spans="2:8" s="134" customFormat="1" ht="135">
      <c r="B103" s="143" t="s">
        <v>492</v>
      </c>
      <c r="C103" s="301" t="s">
        <v>967</v>
      </c>
      <c r="D103" s="353">
        <v>500000</v>
      </c>
      <c r="E103" s="358" t="s">
        <v>425</v>
      </c>
      <c r="F103" s="147">
        <v>400000</v>
      </c>
      <c r="G103" s="352" t="s">
        <v>640</v>
      </c>
      <c r="H103" s="183" t="s">
        <v>866</v>
      </c>
    </row>
    <row r="104" spans="2:8" s="134" customFormat="1" ht="31.5" customHeight="1">
      <c r="B104" s="453" t="s">
        <v>434</v>
      </c>
      <c r="C104" s="454"/>
      <c r="D104" s="455">
        <f>SUM(D105:D115)</f>
        <v>550000</v>
      </c>
      <c r="E104" s="456"/>
      <c r="F104" s="464">
        <f>SUM(F105:F115)</f>
        <v>880000</v>
      </c>
      <c r="G104" s="451"/>
      <c r="H104" s="452"/>
    </row>
    <row r="105" spans="2:8" s="134" customFormat="1" ht="24.75" customHeight="1">
      <c r="B105" s="157" t="s">
        <v>65</v>
      </c>
      <c r="C105" s="355"/>
      <c r="D105" s="353">
        <v>50000</v>
      </c>
      <c r="E105" s="363"/>
      <c r="F105" s="487">
        <v>80000</v>
      </c>
      <c r="G105" s="352" t="s">
        <v>543</v>
      </c>
      <c r="H105" s="186"/>
    </row>
    <row r="106" spans="2:8" s="134" customFormat="1" ht="24.75" customHeight="1">
      <c r="B106" s="157" t="s">
        <v>67</v>
      </c>
      <c r="C106" s="355"/>
      <c r="D106" s="353">
        <v>50000</v>
      </c>
      <c r="E106" s="363"/>
      <c r="F106" s="487">
        <v>80000</v>
      </c>
      <c r="G106" s="352" t="s">
        <v>194</v>
      </c>
      <c r="H106" s="186"/>
    </row>
    <row r="107" spans="2:8" s="134" customFormat="1" ht="24.75" customHeight="1">
      <c r="B107" s="157" t="s">
        <v>70</v>
      </c>
      <c r="C107" s="301"/>
      <c r="D107" s="353">
        <v>50000</v>
      </c>
      <c r="E107" s="363"/>
      <c r="F107" s="487">
        <v>80000</v>
      </c>
      <c r="G107" s="360" t="s">
        <v>96</v>
      </c>
      <c r="H107" s="183"/>
    </row>
    <row r="108" spans="2:8" s="134" customFormat="1" ht="24.75" customHeight="1">
      <c r="B108" s="157" t="s">
        <v>73</v>
      </c>
      <c r="C108" s="355"/>
      <c r="D108" s="353">
        <v>50000</v>
      </c>
      <c r="E108" s="363"/>
      <c r="F108" s="487">
        <v>80000</v>
      </c>
      <c r="G108" s="352" t="s">
        <v>66</v>
      </c>
      <c r="H108" s="183"/>
    </row>
    <row r="109" spans="2:8" s="134" customFormat="1" ht="24.75" customHeight="1">
      <c r="B109" s="157" t="s">
        <v>493</v>
      </c>
      <c r="C109" s="301"/>
      <c r="D109" s="353">
        <v>50000</v>
      </c>
      <c r="E109" s="358"/>
      <c r="F109" s="487">
        <v>80000</v>
      </c>
      <c r="G109" s="352" t="s">
        <v>66</v>
      </c>
      <c r="H109" s="183"/>
    </row>
    <row r="110" spans="2:8" s="134" customFormat="1" ht="24.75" customHeight="1">
      <c r="B110" s="157" t="s">
        <v>494</v>
      </c>
      <c r="C110" s="301"/>
      <c r="D110" s="353">
        <v>50000</v>
      </c>
      <c r="E110" s="358"/>
      <c r="F110" s="487">
        <v>80000</v>
      </c>
      <c r="G110" s="352" t="s">
        <v>58</v>
      </c>
      <c r="H110" s="183"/>
    </row>
    <row r="111" spans="2:8" s="134" customFormat="1" ht="24.75" customHeight="1">
      <c r="B111" s="157" t="s">
        <v>495</v>
      </c>
      <c r="C111" s="301"/>
      <c r="D111" s="353">
        <v>50000</v>
      </c>
      <c r="E111" s="358"/>
      <c r="F111" s="487">
        <v>80000</v>
      </c>
      <c r="G111" s="352" t="s">
        <v>58</v>
      </c>
      <c r="H111" s="183"/>
    </row>
    <row r="112" spans="2:8" s="134" customFormat="1" ht="24.75" customHeight="1">
      <c r="B112" s="157" t="s">
        <v>496</v>
      </c>
      <c r="C112" s="301"/>
      <c r="D112" s="353">
        <v>50000</v>
      </c>
      <c r="E112" s="363"/>
      <c r="F112" s="487">
        <v>80000</v>
      </c>
      <c r="G112" s="352" t="s">
        <v>640</v>
      </c>
      <c r="H112" s="183"/>
    </row>
    <row r="113" spans="2:8" s="134" customFormat="1" ht="24.75" customHeight="1">
      <c r="B113" s="157" t="s">
        <v>497</v>
      </c>
      <c r="C113" s="301"/>
      <c r="D113" s="353">
        <v>50000</v>
      </c>
      <c r="E113" s="363"/>
      <c r="F113" s="487">
        <v>80000</v>
      </c>
      <c r="G113" s="352" t="s">
        <v>640</v>
      </c>
      <c r="H113" s="186"/>
    </row>
    <row r="114" spans="2:8" s="134" customFormat="1" ht="24.75" customHeight="1">
      <c r="B114" s="157" t="s">
        <v>498</v>
      </c>
      <c r="C114" s="301"/>
      <c r="D114" s="353">
        <v>50000</v>
      </c>
      <c r="E114" s="363"/>
      <c r="F114" s="487">
        <v>80000</v>
      </c>
      <c r="G114" s="352" t="s">
        <v>968</v>
      </c>
      <c r="H114" s="183"/>
    </row>
    <row r="115" spans="2:8" s="134" customFormat="1" ht="24.75" customHeight="1">
      <c r="B115" s="157" t="s">
        <v>499</v>
      </c>
      <c r="C115" s="301"/>
      <c r="D115" s="353">
        <v>50000</v>
      </c>
      <c r="E115" s="358"/>
      <c r="F115" s="487">
        <v>80000</v>
      </c>
      <c r="G115" s="352" t="s">
        <v>968</v>
      </c>
      <c r="H115" s="183"/>
    </row>
    <row r="116" spans="2:8" s="134" customFormat="1" ht="42.75" customHeight="1">
      <c r="B116" s="639" t="s">
        <v>435</v>
      </c>
      <c r="C116" s="640"/>
      <c r="D116" s="640"/>
      <c r="E116" s="641"/>
      <c r="F116" s="464">
        <f>SUM(F117:F132)</f>
        <v>2300000</v>
      </c>
      <c r="G116" s="451"/>
      <c r="H116" s="452"/>
    </row>
    <row r="117" spans="2:8" s="134" customFormat="1" ht="202.5">
      <c r="B117" s="367" t="s">
        <v>75</v>
      </c>
      <c r="C117" s="368" t="s">
        <v>826</v>
      </c>
      <c r="D117" s="369">
        <v>200000</v>
      </c>
      <c r="E117" s="370" t="s">
        <v>130</v>
      </c>
      <c r="F117" s="475">
        <v>400000</v>
      </c>
      <c r="G117" s="370" t="s">
        <v>541</v>
      </c>
      <c r="H117" s="440" t="s">
        <v>1085</v>
      </c>
    </row>
    <row r="118" spans="2:8" s="134" customFormat="1" ht="102" customHeight="1">
      <c r="B118" s="157" t="s">
        <v>172</v>
      </c>
      <c r="C118" s="368" t="s">
        <v>1086</v>
      </c>
      <c r="D118" s="369"/>
      <c r="E118" s="370"/>
      <c r="F118" s="475">
        <v>500000</v>
      </c>
      <c r="G118" s="370" t="s">
        <v>1095</v>
      </c>
      <c r="H118" s="440"/>
    </row>
    <row r="119" spans="2:8" s="134" customFormat="1" ht="24.75" customHeight="1">
      <c r="B119" s="367" t="s">
        <v>78</v>
      </c>
      <c r="C119" s="355"/>
      <c r="D119" s="356">
        <v>100000</v>
      </c>
      <c r="E119" s="354"/>
      <c r="F119" s="147">
        <v>100000</v>
      </c>
      <c r="G119" s="352" t="s">
        <v>194</v>
      </c>
      <c r="H119" s="183"/>
    </row>
    <row r="120" spans="2:8" s="134" customFormat="1" ht="29.25" customHeight="1">
      <c r="B120" s="157" t="s">
        <v>81</v>
      </c>
      <c r="C120" s="355"/>
      <c r="D120" s="356">
        <v>100000</v>
      </c>
      <c r="E120" s="354"/>
      <c r="F120" s="147">
        <v>100000</v>
      </c>
      <c r="G120" s="352" t="s">
        <v>194</v>
      </c>
      <c r="H120" s="183"/>
    </row>
    <row r="121" spans="2:8" s="134" customFormat="1" ht="23.25" customHeight="1">
      <c r="B121" s="367" t="s">
        <v>83</v>
      </c>
      <c r="C121" s="355"/>
      <c r="D121" s="356">
        <v>100000</v>
      </c>
      <c r="E121" s="354"/>
      <c r="F121" s="147">
        <v>100000</v>
      </c>
      <c r="G121" s="352" t="s">
        <v>543</v>
      </c>
      <c r="H121" s="186"/>
    </row>
    <row r="122" spans="2:8" s="134" customFormat="1" ht="29.25" customHeight="1">
      <c r="B122" s="157" t="s">
        <v>190</v>
      </c>
      <c r="C122" s="355"/>
      <c r="D122" s="356">
        <v>100000</v>
      </c>
      <c r="E122" s="354"/>
      <c r="F122" s="147">
        <v>100000</v>
      </c>
      <c r="G122" s="352" t="s">
        <v>543</v>
      </c>
      <c r="H122" s="186"/>
    </row>
    <row r="123" spans="2:8" s="134" customFormat="1" ht="29.25" customHeight="1">
      <c r="B123" s="367" t="s">
        <v>84</v>
      </c>
      <c r="C123" s="301"/>
      <c r="D123" s="356">
        <v>100000</v>
      </c>
      <c r="E123" s="358"/>
      <c r="F123" s="147">
        <v>100000</v>
      </c>
      <c r="G123" s="352" t="s">
        <v>66</v>
      </c>
      <c r="H123" s="183"/>
    </row>
    <row r="124" spans="2:8" s="134" customFormat="1" ht="29.25" customHeight="1">
      <c r="B124" s="157" t="s">
        <v>87</v>
      </c>
      <c r="C124" s="301"/>
      <c r="D124" s="356">
        <v>100000</v>
      </c>
      <c r="E124" s="358"/>
      <c r="F124" s="147">
        <v>100000</v>
      </c>
      <c r="G124" s="352" t="s">
        <v>66</v>
      </c>
      <c r="H124" s="183"/>
    </row>
    <row r="125" spans="2:8" s="134" customFormat="1" ht="29.25" customHeight="1">
      <c r="B125" s="367" t="s">
        <v>90</v>
      </c>
      <c r="C125" s="371"/>
      <c r="D125" s="356">
        <v>100000</v>
      </c>
      <c r="E125" s="352"/>
      <c r="F125" s="147">
        <v>100000</v>
      </c>
      <c r="G125" s="352" t="s">
        <v>58</v>
      </c>
      <c r="H125" s="183"/>
    </row>
    <row r="126" spans="2:8" s="134" customFormat="1" ht="29.25" customHeight="1">
      <c r="B126" s="157" t="s">
        <v>93</v>
      </c>
      <c r="C126" s="371"/>
      <c r="D126" s="356">
        <v>100000</v>
      </c>
      <c r="E126" s="352"/>
      <c r="F126" s="147">
        <v>100000</v>
      </c>
      <c r="G126" s="352" t="s">
        <v>58</v>
      </c>
      <c r="H126" s="183"/>
    </row>
    <row r="127" spans="2:8" s="134" customFormat="1" ht="29.25" customHeight="1">
      <c r="B127" s="367" t="s">
        <v>97</v>
      </c>
      <c r="C127" s="301"/>
      <c r="D127" s="356">
        <v>100000</v>
      </c>
      <c r="E127" s="358"/>
      <c r="F127" s="147">
        <v>100000</v>
      </c>
      <c r="G127" s="352" t="s">
        <v>968</v>
      </c>
      <c r="H127" s="186"/>
    </row>
    <row r="128" spans="2:8" s="134" customFormat="1" ht="29.25" customHeight="1">
      <c r="B128" s="157" t="s">
        <v>99</v>
      </c>
      <c r="C128" s="301"/>
      <c r="D128" s="356">
        <v>100000</v>
      </c>
      <c r="E128" s="358"/>
      <c r="F128" s="147">
        <v>100000</v>
      </c>
      <c r="G128" s="352" t="s">
        <v>968</v>
      </c>
      <c r="H128" s="186"/>
    </row>
    <row r="129" spans="2:8" s="134" customFormat="1" ht="24.75" customHeight="1">
      <c r="B129" s="367" t="s">
        <v>102</v>
      </c>
      <c r="C129" s="301"/>
      <c r="D129" s="356">
        <v>100000</v>
      </c>
      <c r="E129" s="363"/>
      <c r="F129" s="147">
        <v>100000</v>
      </c>
      <c r="G129" s="352" t="s">
        <v>640</v>
      </c>
      <c r="H129" s="186"/>
    </row>
    <row r="130" spans="2:8" s="134" customFormat="1" ht="29.25" customHeight="1">
      <c r="B130" s="157" t="s">
        <v>104</v>
      </c>
      <c r="C130" s="301"/>
      <c r="D130" s="356">
        <v>100000</v>
      </c>
      <c r="E130" s="363"/>
      <c r="F130" s="147">
        <v>100000</v>
      </c>
      <c r="G130" s="352" t="s">
        <v>640</v>
      </c>
      <c r="H130" s="183"/>
    </row>
    <row r="131" spans="2:8" s="134" customFormat="1" ht="29.25" customHeight="1">
      <c r="B131" s="367" t="s">
        <v>107</v>
      </c>
      <c r="C131" s="301"/>
      <c r="D131" s="356">
        <v>100000</v>
      </c>
      <c r="E131" s="363"/>
      <c r="F131" s="147">
        <v>100000</v>
      </c>
      <c r="G131" s="360" t="s">
        <v>96</v>
      </c>
      <c r="H131" s="183"/>
    </row>
    <row r="132" spans="2:8" s="134" customFormat="1" ht="29.25" customHeight="1">
      <c r="B132" s="367" t="s">
        <v>110</v>
      </c>
      <c r="C132" s="301"/>
      <c r="D132" s="356">
        <v>100000</v>
      </c>
      <c r="E132" s="363"/>
      <c r="F132" s="147">
        <v>100000</v>
      </c>
      <c r="G132" s="360" t="s">
        <v>96</v>
      </c>
      <c r="H132" s="183"/>
    </row>
    <row r="133" spans="2:8" s="134" customFormat="1" ht="29.25" customHeight="1">
      <c r="B133" s="636" t="s">
        <v>1093</v>
      </c>
      <c r="C133" s="637"/>
      <c r="D133" s="637"/>
      <c r="E133" s="638"/>
      <c r="F133" s="380">
        <f>SUM(F134)</f>
        <v>1600000</v>
      </c>
      <c r="G133" s="375"/>
      <c r="H133" s="437"/>
    </row>
    <row r="134" spans="2:8" ht="28.5" customHeight="1">
      <c r="B134" s="457" t="s">
        <v>436</v>
      </c>
      <c r="C134" s="458"/>
      <c r="D134" s="459">
        <f>SUM(D135:D141)</f>
        <v>1550000</v>
      </c>
      <c r="E134" s="459"/>
      <c r="F134" s="464">
        <f>SUM(F135:F141)</f>
        <v>1600000</v>
      </c>
      <c r="G134" s="460"/>
      <c r="H134" s="450"/>
    </row>
    <row r="135" spans="2:8" ht="85.5" customHeight="1">
      <c r="B135" s="168" t="s">
        <v>133</v>
      </c>
      <c r="C135" s="301" t="s">
        <v>551</v>
      </c>
      <c r="D135" s="353">
        <v>100000</v>
      </c>
      <c r="E135" s="357" t="s">
        <v>673</v>
      </c>
      <c r="F135" s="147">
        <v>100000</v>
      </c>
      <c r="G135" s="360" t="s">
        <v>550</v>
      </c>
      <c r="H135" s="143" t="s">
        <v>866</v>
      </c>
    </row>
    <row r="136" spans="2:8" ht="145.5" customHeight="1">
      <c r="B136" s="168" t="s">
        <v>500</v>
      </c>
      <c r="C136" s="301" t="s">
        <v>1063</v>
      </c>
      <c r="D136" s="353">
        <v>250000</v>
      </c>
      <c r="E136" s="354" t="s">
        <v>674</v>
      </c>
      <c r="F136" s="147">
        <v>250000</v>
      </c>
      <c r="G136" s="360" t="s">
        <v>640</v>
      </c>
      <c r="H136" s="143" t="s">
        <v>866</v>
      </c>
    </row>
    <row r="137" spans="2:8" ht="119.25" customHeight="1">
      <c r="B137" s="168" t="s">
        <v>501</v>
      </c>
      <c r="C137" s="99" t="s">
        <v>1064</v>
      </c>
      <c r="D137" s="485">
        <v>150000</v>
      </c>
      <c r="E137" s="147" t="s">
        <v>676</v>
      </c>
      <c r="F137" s="487">
        <v>250000</v>
      </c>
      <c r="G137" s="143" t="s">
        <v>640</v>
      </c>
      <c r="H137" s="157" t="s">
        <v>914</v>
      </c>
    </row>
    <row r="138" spans="2:8" ht="111.75" customHeight="1">
      <c r="B138" s="168" t="s">
        <v>502</v>
      </c>
      <c r="C138" s="301" t="s">
        <v>614</v>
      </c>
      <c r="D138" s="353">
        <v>250000</v>
      </c>
      <c r="E138" s="358" t="s">
        <v>675</v>
      </c>
      <c r="F138" s="147">
        <v>200000</v>
      </c>
      <c r="G138" s="360" t="s">
        <v>640</v>
      </c>
      <c r="H138" s="143" t="s">
        <v>866</v>
      </c>
    </row>
    <row r="139" spans="2:8" ht="111" customHeight="1">
      <c r="B139" s="168" t="s">
        <v>704</v>
      </c>
      <c r="C139" s="301" t="s">
        <v>615</v>
      </c>
      <c r="D139" s="359">
        <v>300000</v>
      </c>
      <c r="E139" s="354" t="s">
        <v>145</v>
      </c>
      <c r="F139" s="147">
        <v>250000</v>
      </c>
      <c r="G139" s="360" t="s">
        <v>640</v>
      </c>
      <c r="H139" s="143" t="s">
        <v>866</v>
      </c>
    </row>
    <row r="140" spans="2:8" ht="113.25" customHeight="1">
      <c r="B140" s="168" t="s">
        <v>705</v>
      </c>
      <c r="C140" s="301" t="s">
        <v>616</v>
      </c>
      <c r="D140" s="353">
        <v>300000</v>
      </c>
      <c r="E140" s="358" t="s">
        <v>617</v>
      </c>
      <c r="F140" s="147">
        <v>350000</v>
      </c>
      <c r="G140" s="360" t="s">
        <v>640</v>
      </c>
      <c r="H140" s="143" t="s">
        <v>866</v>
      </c>
    </row>
    <row r="141" spans="2:8" ht="156" customHeight="1">
      <c r="B141" s="168" t="s">
        <v>706</v>
      </c>
      <c r="C141" s="301" t="s">
        <v>618</v>
      </c>
      <c r="D141" s="353">
        <v>200000</v>
      </c>
      <c r="E141" s="358" t="s">
        <v>619</v>
      </c>
      <c r="F141" s="147">
        <v>200000</v>
      </c>
      <c r="G141" s="360" t="s">
        <v>640</v>
      </c>
      <c r="H141" s="143" t="s">
        <v>866</v>
      </c>
    </row>
    <row r="142" spans="2:8" ht="29.25" customHeight="1">
      <c r="B142" s="636" t="s">
        <v>1094</v>
      </c>
      <c r="C142" s="637"/>
      <c r="D142" s="637"/>
      <c r="E142" s="638"/>
      <c r="F142" s="380">
        <f>SUM(F143+F159+F167+F174)</f>
        <v>11230000</v>
      </c>
      <c r="G142" s="375"/>
      <c r="H142" s="375"/>
    </row>
    <row r="143" spans="2:8" ht="48.75" customHeight="1">
      <c r="B143" s="642" t="s">
        <v>437</v>
      </c>
      <c r="C143" s="643"/>
      <c r="D143" s="643"/>
      <c r="E143" s="644"/>
      <c r="F143" s="464">
        <f>SUM(F144:F158)</f>
        <v>2400000</v>
      </c>
      <c r="G143" s="450"/>
      <c r="H143" s="450"/>
    </row>
    <row r="144" spans="2:8" ht="135">
      <c r="B144" s="157" t="s">
        <v>154</v>
      </c>
      <c r="C144" s="355" t="s">
        <v>1041</v>
      </c>
      <c r="D144" s="356">
        <v>100000</v>
      </c>
      <c r="E144" s="354"/>
      <c r="F144" s="147">
        <v>100000</v>
      </c>
      <c r="G144" s="352" t="s">
        <v>194</v>
      </c>
      <c r="H144" s="143"/>
    </row>
    <row r="145" spans="2:8" ht="96.75" customHeight="1">
      <c r="B145" s="367" t="s">
        <v>503</v>
      </c>
      <c r="C145" s="355" t="s">
        <v>1042</v>
      </c>
      <c r="D145" s="356">
        <v>100000</v>
      </c>
      <c r="E145" s="354"/>
      <c r="F145" s="147">
        <v>100000</v>
      </c>
      <c r="G145" s="352" t="s">
        <v>194</v>
      </c>
      <c r="H145" s="143"/>
    </row>
    <row r="146" spans="2:8" ht="135">
      <c r="B146" s="157" t="s">
        <v>504</v>
      </c>
      <c r="C146" s="355" t="s">
        <v>1043</v>
      </c>
      <c r="D146" s="356">
        <v>100000</v>
      </c>
      <c r="E146" s="354"/>
      <c r="F146" s="147">
        <v>100000</v>
      </c>
      <c r="G146" s="352" t="s">
        <v>543</v>
      </c>
      <c r="H146" s="157"/>
    </row>
    <row r="147" spans="2:8" ht="157.5">
      <c r="B147" s="367" t="s">
        <v>505</v>
      </c>
      <c r="C147" s="355" t="s">
        <v>1044</v>
      </c>
      <c r="D147" s="356">
        <v>100000</v>
      </c>
      <c r="E147" s="354"/>
      <c r="F147" s="147">
        <v>100000</v>
      </c>
      <c r="G147" s="352" t="s">
        <v>543</v>
      </c>
      <c r="H147" s="157"/>
    </row>
    <row r="148" spans="2:8" ht="94.5" customHeight="1">
      <c r="B148" s="157" t="s">
        <v>506</v>
      </c>
      <c r="C148" s="355" t="s">
        <v>1045</v>
      </c>
      <c r="D148" s="356">
        <v>100000</v>
      </c>
      <c r="E148" s="354"/>
      <c r="F148" s="147">
        <v>100000</v>
      </c>
      <c r="G148" s="352" t="s">
        <v>66</v>
      </c>
      <c r="H148" s="143"/>
    </row>
    <row r="149" spans="2:8" ht="135">
      <c r="B149" s="367" t="s">
        <v>507</v>
      </c>
      <c r="C149" s="355" t="s">
        <v>1046</v>
      </c>
      <c r="D149" s="356">
        <v>100000</v>
      </c>
      <c r="E149" s="354"/>
      <c r="F149" s="147">
        <v>100000</v>
      </c>
      <c r="G149" s="352" t="s">
        <v>66</v>
      </c>
      <c r="H149" s="143"/>
    </row>
    <row r="150" spans="2:8" ht="135">
      <c r="B150" s="157" t="s">
        <v>969</v>
      </c>
      <c r="C150" s="355" t="s">
        <v>1047</v>
      </c>
      <c r="D150" s="356">
        <v>100000</v>
      </c>
      <c r="E150" s="354"/>
      <c r="F150" s="147">
        <v>100000</v>
      </c>
      <c r="G150" s="352" t="s">
        <v>58</v>
      </c>
      <c r="H150" s="143"/>
    </row>
    <row r="151" spans="2:8" ht="135">
      <c r="B151" s="367" t="s">
        <v>970</v>
      </c>
      <c r="C151" s="355" t="s">
        <v>1048</v>
      </c>
      <c r="D151" s="356">
        <v>100000</v>
      </c>
      <c r="E151" s="354"/>
      <c r="F151" s="147">
        <v>100000</v>
      </c>
      <c r="G151" s="352" t="s">
        <v>58</v>
      </c>
      <c r="H151" s="143"/>
    </row>
    <row r="152" spans="2:8" ht="157.5">
      <c r="B152" s="157" t="s">
        <v>971</v>
      </c>
      <c r="C152" s="355" t="s">
        <v>1049</v>
      </c>
      <c r="D152" s="356">
        <v>100000</v>
      </c>
      <c r="E152" s="354"/>
      <c r="F152" s="147">
        <v>100000</v>
      </c>
      <c r="G152" s="352" t="s">
        <v>968</v>
      </c>
      <c r="H152" s="157"/>
    </row>
    <row r="153" spans="2:8" ht="157.5">
      <c r="B153" s="367" t="s">
        <v>972</v>
      </c>
      <c r="C153" s="355" t="s">
        <v>1050</v>
      </c>
      <c r="D153" s="356">
        <v>100000</v>
      </c>
      <c r="E153" s="354"/>
      <c r="F153" s="147">
        <v>100000</v>
      </c>
      <c r="G153" s="352" t="s">
        <v>968</v>
      </c>
      <c r="H153" s="157"/>
    </row>
    <row r="154" spans="2:8" ht="135">
      <c r="B154" s="157" t="s">
        <v>973</v>
      </c>
      <c r="C154" s="355" t="s">
        <v>1051</v>
      </c>
      <c r="D154" s="356">
        <v>100000</v>
      </c>
      <c r="E154" s="354"/>
      <c r="F154" s="147">
        <v>100000</v>
      </c>
      <c r="G154" s="352" t="s">
        <v>640</v>
      </c>
      <c r="H154" s="157"/>
    </row>
    <row r="155" spans="2:8" ht="135">
      <c r="B155" s="367" t="s">
        <v>974</v>
      </c>
      <c r="C155" s="355" t="s">
        <v>1052</v>
      </c>
      <c r="D155" s="356">
        <v>100000</v>
      </c>
      <c r="E155" s="354"/>
      <c r="F155" s="147">
        <v>100000</v>
      </c>
      <c r="G155" s="352" t="s">
        <v>640</v>
      </c>
      <c r="H155" s="143"/>
    </row>
    <row r="156" spans="2:8" ht="135">
      <c r="B156" s="157" t="s">
        <v>975</v>
      </c>
      <c r="C156" s="355" t="s">
        <v>1053</v>
      </c>
      <c r="D156" s="356">
        <v>100000</v>
      </c>
      <c r="E156" s="354"/>
      <c r="F156" s="147">
        <v>100000</v>
      </c>
      <c r="G156" s="360" t="s">
        <v>96</v>
      </c>
      <c r="H156" s="143"/>
    </row>
    <row r="157" spans="2:8" ht="135">
      <c r="B157" s="367" t="s">
        <v>976</v>
      </c>
      <c r="C157" s="355" t="s">
        <v>1054</v>
      </c>
      <c r="D157" s="356">
        <v>100000</v>
      </c>
      <c r="E157" s="354"/>
      <c r="F157" s="147">
        <v>100000</v>
      </c>
      <c r="G157" s="360" t="s">
        <v>96</v>
      </c>
      <c r="H157" s="143"/>
    </row>
    <row r="158" spans="2:8" ht="90">
      <c r="B158" s="367" t="s">
        <v>978</v>
      </c>
      <c r="C158" s="301" t="s">
        <v>922</v>
      </c>
      <c r="D158" s="359">
        <v>1000000</v>
      </c>
      <c r="E158" s="354" t="s">
        <v>61</v>
      </c>
      <c r="F158" s="487">
        <v>1000000</v>
      </c>
      <c r="G158" s="360" t="s">
        <v>526</v>
      </c>
      <c r="H158" s="157"/>
    </row>
    <row r="159" spans="2:8" ht="44.25" customHeight="1">
      <c r="B159" s="639" t="s">
        <v>438</v>
      </c>
      <c r="C159" s="640"/>
      <c r="D159" s="640"/>
      <c r="E159" s="641"/>
      <c r="F159" s="495">
        <f>SUM(F160:F166)</f>
        <v>2000000</v>
      </c>
      <c r="G159" s="450"/>
      <c r="H159" s="461"/>
    </row>
    <row r="160" spans="2:8" ht="135">
      <c r="B160" s="143" t="s">
        <v>157</v>
      </c>
      <c r="C160" s="301" t="s">
        <v>579</v>
      </c>
      <c r="D160" s="353">
        <v>100000</v>
      </c>
      <c r="E160" s="360" t="s">
        <v>677</v>
      </c>
      <c r="F160" s="487">
        <v>150000</v>
      </c>
      <c r="G160" s="496" t="s">
        <v>15</v>
      </c>
      <c r="H160" s="157" t="s">
        <v>921</v>
      </c>
    </row>
    <row r="161" spans="2:8" ht="155.25" customHeight="1">
      <c r="B161" s="183" t="s">
        <v>160</v>
      </c>
      <c r="C161" s="301" t="s">
        <v>580</v>
      </c>
      <c r="D161" s="359">
        <v>100000</v>
      </c>
      <c r="E161" s="360" t="s">
        <v>581</v>
      </c>
      <c r="F161" s="487">
        <v>150000</v>
      </c>
      <c r="G161" s="496" t="s">
        <v>15</v>
      </c>
      <c r="H161" s="157" t="s">
        <v>921</v>
      </c>
    </row>
    <row r="162" spans="2:8" ht="112.5">
      <c r="B162" s="143" t="s">
        <v>508</v>
      </c>
      <c r="C162" s="301" t="s">
        <v>586</v>
      </c>
      <c r="D162" s="359">
        <v>300000</v>
      </c>
      <c r="E162" s="352" t="s">
        <v>587</v>
      </c>
      <c r="F162" s="487">
        <v>300000</v>
      </c>
      <c r="G162" s="496" t="s">
        <v>15</v>
      </c>
      <c r="H162" s="157" t="s">
        <v>921</v>
      </c>
    </row>
    <row r="163" spans="2:8" ht="97.5" customHeight="1">
      <c r="B163" s="183" t="s">
        <v>509</v>
      </c>
      <c r="C163" s="301" t="s">
        <v>1069</v>
      </c>
      <c r="D163" s="353">
        <v>300000</v>
      </c>
      <c r="E163" s="354" t="s">
        <v>589</v>
      </c>
      <c r="F163" s="487">
        <v>300000</v>
      </c>
      <c r="G163" s="496" t="s">
        <v>15</v>
      </c>
      <c r="H163" s="157" t="s">
        <v>921</v>
      </c>
    </row>
    <row r="164" spans="2:8" ht="180">
      <c r="B164" s="143" t="s">
        <v>510</v>
      </c>
      <c r="C164" s="301" t="s">
        <v>593</v>
      </c>
      <c r="D164" s="353">
        <v>400000</v>
      </c>
      <c r="E164" s="354" t="s">
        <v>594</v>
      </c>
      <c r="F164" s="487">
        <v>350000</v>
      </c>
      <c r="G164" s="496" t="s">
        <v>15</v>
      </c>
      <c r="H164" s="157" t="s">
        <v>921</v>
      </c>
    </row>
    <row r="165" spans="2:8" ht="105" customHeight="1">
      <c r="B165" s="183" t="s">
        <v>511</v>
      </c>
      <c r="C165" s="301" t="s">
        <v>608</v>
      </c>
      <c r="D165" s="353">
        <v>499999</v>
      </c>
      <c r="E165" s="354" t="s">
        <v>670</v>
      </c>
      <c r="F165" s="487">
        <v>500000</v>
      </c>
      <c r="G165" s="360" t="s">
        <v>609</v>
      </c>
      <c r="H165" s="157" t="s">
        <v>921</v>
      </c>
    </row>
    <row r="166" spans="2:8" ht="95.25" customHeight="1">
      <c r="B166" s="143" t="s">
        <v>1087</v>
      </c>
      <c r="C166" s="301" t="s">
        <v>1088</v>
      </c>
      <c r="D166" s="353">
        <v>500000</v>
      </c>
      <c r="E166" s="354" t="s">
        <v>1089</v>
      </c>
      <c r="F166" s="487">
        <v>250000</v>
      </c>
      <c r="G166" s="360" t="s">
        <v>609</v>
      </c>
      <c r="H166" s="157" t="s">
        <v>921</v>
      </c>
    </row>
    <row r="167" spans="2:8" ht="36.75" customHeight="1">
      <c r="B167" s="462" t="s">
        <v>439</v>
      </c>
      <c r="C167" s="463"/>
      <c r="D167" s="464">
        <f>SUM(D168:D173)</f>
        <v>4500000</v>
      </c>
      <c r="E167" s="451"/>
      <c r="F167" s="495">
        <f>SUM(F168:F173)</f>
        <v>4700000</v>
      </c>
      <c r="G167" s="465"/>
      <c r="H167" s="461"/>
    </row>
    <row r="168" spans="2:8" ht="135.75" customHeight="1">
      <c r="B168" s="143" t="s">
        <v>199</v>
      </c>
      <c r="C168" s="301" t="s">
        <v>558</v>
      </c>
      <c r="D168" s="353">
        <v>300000</v>
      </c>
      <c r="E168" s="354" t="s">
        <v>559</v>
      </c>
      <c r="F168" s="487">
        <v>350000</v>
      </c>
      <c r="G168" s="360" t="s">
        <v>1076</v>
      </c>
      <c r="H168" s="157" t="s">
        <v>921</v>
      </c>
    </row>
    <row r="169" spans="2:8" ht="180">
      <c r="B169" s="143" t="s">
        <v>200</v>
      </c>
      <c r="C169" s="301" t="s">
        <v>560</v>
      </c>
      <c r="D169" s="353">
        <v>200000</v>
      </c>
      <c r="E169" s="354" t="s">
        <v>561</v>
      </c>
      <c r="F169" s="487">
        <v>350000</v>
      </c>
      <c r="G169" s="360" t="s">
        <v>1076</v>
      </c>
      <c r="H169" s="157" t="s">
        <v>921</v>
      </c>
    </row>
    <row r="170" spans="2:8" ht="112.5">
      <c r="B170" s="143" t="s">
        <v>201</v>
      </c>
      <c r="C170" s="301" t="s">
        <v>592</v>
      </c>
      <c r="D170" s="353">
        <v>400000</v>
      </c>
      <c r="E170" s="354" t="s">
        <v>678</v>
      </c>
      <c r="F170" s="487">
        <v>500000</v>
      </c>
      <c r="G170" s="360" t="s">
        <v>15</v>
      </c>
      <c r="H170" s="157" t="s">
        <v>921</v>
      </c>
    </row>
    <row r="171" spans="2:8" ht="112.5">
      <c r="B171" s="143" t="s">
        <v>202</v>
      </c>
      <c r="C171" s="301" t="s">
        <v>524</v>
      </c>
      <c r="D171" s="353">
        <v>3000000</v>
      </c>
      <c r="E171" s="352" t="s">
        <v>61</v>
      </c>
      <c r="F171" s="487">
        <v>3000000</v>
      </c>
      <c r="G171" s="354" t="s">
        <v>525</v>
      </c>
      <c r="H171" s="157" t="s">
        <v>921</v>
      </c>
    </row>
    <row r="172" spans="2:8" ht="57" customHeight="1">
      <c r="B172" s="143" t="s">
        <v>203</v>
      </c>
      <c r="C172" s="491"/>
      <c r="D172" s="353">
        <v>200000</v>
      </c>
      <c r="E172" s="354" t="s">
        <v>145</v>
      </c>
      <c r="F172" s="487">
        <v>250000</v>
      </c>
      <c r="G172" s="360" t="s">
        <v>1172</v>
      </c>
      <c r="H172" s="157" t="s">
        <v>921</v>
      </c>
    </row>
    <row r="173" spans="2:8" ht="90">
      <c r="B173" s="143" t="s">
        <v>204</v>
      </c>
      <c r="C173" s="301" t="s">
        <v>917</v>
      </c>
      <c r="D173" s="353">
        <v>400000</v>
      </c>
      <c r="E173" s="354" t="s">
        <v>529</v>
      </c>
      <c r="F173" s="487">
        <v>250000</v>
      </c>
      <c r="G173" s="352" t="s">
        <v>530</v>
      </c>
      <c r="H173" s="157" t="s">
        <v>921</v>
      </c>
    </row>
    <row r="174" spans="2:8" ht="46.5" customHeight="1">
      <c r="B174" s="639" t="s">
        <v>440</v>
      </c>
      <c r="C174" s="640"/>
      <c r="D174" s="640"/>
      <c r="E174" s="641"/>
      <c r="F174" s="495">
        <f>SUM(F175:F182)</f>
        <v>2130000</v>
      </c>
      <c r="G174" s="450"/>
      <c r="H174" s="461"/>
    </row>
    <row r="175" spans="2:8" ht="135">
      <c r="B175" s="143" t="s">
        <v>512</v>
      </c>
      <c r="C175" s="301" t="s">
        <v>595</v>
      </c>
      <c r="D175" s="353">
        <v>500000</v>
      </c>
      <c r="E175" s="363" t="s">
        <v>680</v>
      </c>
      <c r="F175" s="488">
        <v>330000</v>
      </c>
      <c r="G175" s="360" t="s">
        <v>15</v>
      </c>
      <c r="H175" s="143" t="s">
        <v>921</v>
      </c>
    </row>
    <row r="176" spans="2:8" ht="135">
      <c r="B176" s="143" t="s">
        <v>513</v>
      </c>
      <c r="C176" s="301" t="s">
        <v>924</v>
      </c>
      <c r="D176" s="353">
        <v>400000</v>
      </c>
      <c r="E176" s="363" t="s">
        <v>529</v>
      </c>
      <c r="F176" s="488">
        <v>270000</v>
      </c>
      <c r="G176" s="352" t="s">
        <v>530</v>
      </c>
      <c r="H176" s="143" t="s">
        <v>921</v>
      </c>
    </row>
    <row r="177" spans="2:8" ht="45">
      <c r="B177" s="143" t="s">
        <v>514</v>
      </c>
      <c r="C177" s="301"/>
      <c r="D177" s="353"/>
      <c r="E177" s="352"/>
      <c r="F177" s="488">
        <v>210000</v>
      </c>
      <c r="G177" s="352" t="s">
        <v>194</v>
      </c>
      <c r="H177" s="143"/>
    </row>
    <row r="178" spans="2:8">
      <c r="B178" s="143" t="s">
        <v>515</v>
      </c>
      <c r="C178" s="301"/>
      <c r="D178" s="353"/>
      <c r="E178" s="363"/>
      <c r="F178" s="488">
        <v>120000</v>
      </c>
      <c r="G178" s="352" t="s">
        <v>543</v>
      </c>
      <c r="H178" s="143"/>
    </row>
    <row r="179" spans="2:8">
      <c r="B179" s="143" t="s">
        <v>516</v>
      </c>
      <c r="C179" s="301"/>
      <c r="D179" s="353"/>
      <c r="E179" s="363"/>
      <c r="F179" s="488">
        <v>360000</v>
      </c>
      <c r="G179" s="352" t="s">
        <v>66</v>
      </c>
      <c r="H179" s="143"/>
    </row>
    <row r="180" spans="2:8">
      <c r="B180" s="143" t="s">
        <v>517</v>
      </c>
      <c r="C180" s="428"/>
      <c r="D180" s="429"/>
      <c r="E180" s="430"/>
      <c r="F180" s="489">
        <v>300000</v>
      </c>
      <c r="G180" s="352" t="s">
        <v>58</v>
      </c>
      <c r="H180" s="431"/>
    </row>
    <row r="181" spans="2:8">
      <c r="B181" s="143" t="s">
        <v>979</v>
      </c>
      <c r="C181" s="432"/>
      <c r="D181" s="279"/>
      <c r="E181" s="281"/>
      <c r="F181" s="490">
        <v>480000</v>
      </c>
      <c r="G181" s="352" t="s">
        <v>640</v>
      </c>
      <c r="H181" s="433"/>
    </row>
    <row r="182" spans="2:8">
      <c r="B182" s="143" t="s">
        <v>1073</v>
      </c>
      <c r="C182" s="432"/>
      <c r="D182" s="279"/>
      <c r="E182" s="281"/>
      <c r="F182" s="490">
        <v>60000</v>
      </c>
      <c r="G182" s="360" t="s">
        <v>96</v>
      </c>
      <c r="H182" s="433"/>
    </row>
    <row r="183" spans="2:8" ht="31.5" customHeight="1">
      <c r="B183" s="633" t="s">
        <v>164</v>
      </c>
      <c r="C183" s="634"/>
      <c r="D183" s="634"/>
      <c r="E183" s="635"/>
      <c r="F183" s="493">
        <f>SUM(F184)</f>
        <v>2310000</v>
      </c>
      <c r="G183" s="375"/>
      <c r="H183" s="466"/>
    </row>
    <row r="184" spans="2:8" ht="49.5" customHeight="1">
      <c r="B184" s="630" t="s">
        <v>519</v>
      </c>
      <c r="C184" s="631"/>
      <c r="D184" s="631"/>
      <c r="E184" s="632"/>
      <c r="F184" s="494">
        <f>SUM(F185:F197)</f>
        <v>2310000</v>
      </c>
      <c r="G184" s="468"/>
      <c r="H184" s="467"/>
    </row>
    <row r="185" spans="2:8" ht="96">
      <c r="B185" s="17" t="s">
        <v>520</v>
      </c>
      <c r="C185" s="68" t="s">
        <v>966</v>
      </c>
      <c r="D185" s="279"/>
      <c r="E185" s="280" t="s">
        <v>1173</v>
      </c>
      <c r="F185" s="281">
        <v>300000</v>
      </c>
      <c r="G185" s="79" t="s">
        <v>428</v>
      </c>
      <c r="H185" s="79" t="s">
        <v>921</v>
      </c>
    </row>
    <row r="186" spans="2:8" ht="96">
      <c r="B186" s="17" t="s">
        <v>521</v>
      </c>
      <c r="C186" s="269" t="s">
        <v>954</v>
      </c>
      <c r="D186" s="279"/>
      <c r="E186" s="302" t="s">
        <v>930</v>
      </c>
      <c r="F186" s="281">
        <v>300000</v>
      </c>
      <c r="G186" s="79" t="s">
        <v>428</v>
      </c>
      <c r="H186" s="79" t="s">
        <v>921</v>
      </c>
    </row>
    <row r="187" spans="2:8" ht="120">
      <c r="B187" s="17" t="s">
        <v>957</v>
      </c>
      <c r="C187" s="269" t="s">
        <v>955</v>
      </c>
      <c r="D187" s="279"/>
      <c r="E187" s="279" t="s">
        <v>307</v>
      </c>
      <c r="F187" s="281">
        <v>200000</v>
      </c>
      <c r="G187" s="79" t="s">
        <v>427</v>
      </c>
      <c r="H187" s="79" t="s">
        <v>921</v>
      </c>
    </row>
    <row r="188" spans="2:8" ht="96">
      <c r="B188" s="17" t="s">
        <v>958</v>
      </c>
      <c r="C188" s="269" t="s">
        <v>956</v>
      </c>
      <c r="D188" s="279"/>
      <c r="E188" s="79" t="s">
        <v>302</v>
      </c>
      <c r="F188" s="281">
        <v>150000</v>
      </c>
      <c r="G188" s="79" t="s">
        <v>195</v>
      </c>
      <c r="H188" s="79" t="s">
        <v>921</v>
      </c>
    </row>
    <row r="189" spans="2:8" ht="144">
      <c r="B189" s="17" t="s">
        <v>959</v>
      </c>
      <c r="C189" s="68" t="s">
        <v>982</v>
      </c>
      <c r="D189" s="279"/>
      <c r="E189" s="79" t="s">
        <v>302</v>
      </c>
      <c r="F189" s="281">
        <v>200000</v>
      </c>
      <c r="G189" s="79" t="s">
        <v>195</v>
      </c>
      <c r="H189" s="79" t="s">
        <v>921</v>
      </c>
    </row>
    <row r="190" spans="2:8" ht="144">
      <c r="B190" s="17" t="s">
        <v>960</v>
      </c>
      <c r="C190" s="68" t="s">
        <v>948</v>
      </c>
      <c r="D190" s="279"/>
      <c r="E190" s="79" t="s">
        <v>306</v>
      </c>
      <c r="F190" s="281">
        <v>200000</v>
      </c>
      <c r="G190" s="79" t="s">
        <v>58</v>
      </c>
      <c r="H190" s="79" t="s">
        <v>921</v>
      </c>
    </row>
    <row r="191" spans="2:8" ht="144">
      <c r="B191" s="17" t="s">
        <v>961</v>
      </c>
      <c r="C191" s="68" t="s">
        <v>949</v>
      </c>
      <c r="D191" s="279"/>
      <c r="E191" s="79" t="s">
        <v>303</v>
      </c>
      <c r="F191" s="281">
        <v>200000</v>
      </c>
      <c r="G191" s="79" t="s">
        <v>66</v>
      </c>
      <c r="H191" s="79" t="s">
        <v>921</v>
      </c>
    </row>
    <row r="192" spans="2:8" ht="168">
      <c r="B192" s="17" t="s">
        <v>962</v>
      </c>
      <c r="C192" s="282" t="s">
        <v>950</v>
      </c>
      <c r="D192" s="279"/>
      <c r="E192" s="79" t="s">
        <v>311</v>
      </c>
      <c r="F192" s="281">
        <v>200000</v>
      </c>
      <c r="G192" s="79" t="s">
        <v>15</v>
      </c>
      <c r="H192" s="79" t="s">
        <v>921</v>
      </c>
    </row>
    <row r="193" spans="2:8" ht="144">
      <c r="B193" s="17" t="s">
        <v>963</v>
      </c>
      <c r="C193" s="68" t="s">
        <v>951</v>
      </c>
      <c r="D193" s="279"/>
      <c r="E193" s="283" t="s">
        <v>980</v>
      </c>
      <c r="F193" s="281">
        <v>150000</v>
      </c>
      <c r="G193" s="79" t="s">
        <v>429</v>
      </c>
      <c r="H193" s="79" t="s">
        <v>921</v>
      </c>
    </row>
    <row r="194" spans="2:8" ht="168">
      <c r="B194" s="17" t="s">
        <v>964</v>
      </c>
      <c r="C194" s="68" t="s">
        <v>952</v>
      </c>
      <c r="D194" s="279"/>
      <c r="E194" s="79" t="s">
        <v>981</v>
      </c>
      <c r="F194" s="281">
        <v>150000</v>
      </c>
      <c r="G194" s="79" t="s">
        <v>430</v>
      </c>
      <c r="H194" s="79" t="s">
        <v>921</v>
      </c>
    </row>
    <row r="195" spans="2:8" ht="144">
      <c r="B195" s="17" t="s">
        <v>983</v>
      </c>
      <c r="C195" s="68" t="s">
        <v>953</v>
      </c>
      <c r="D195" s="279"/>
      <c r="E195" s="302" t="s">
        <v>305</v>
      </c>
      <c r="F195" s="281">
        <v>60000</v>
      </c>
      <c r="G195" s="79" t="s">
        <v>96</v>
      </c>
      <c r="H195" s="79" t="s">
        <v>921</v>
      </c>
    </row>
    <row r="196" spans="2:8" ht="67.5" customHeight="1">
      <c r="B196" s="17" t="s">
        <v>1090</v>
      </c>
      <c r="C196" s="68" t="s">
        <v>1174</v>
      </c>
      <c r="D196" s="279"/>
      <c r="E196" s="281" t="s">
        <v>670</v>
      </c>
      <c r="F196" s="492">
        <v>100000</v>
      </c>
      <c r="G196" s="79" t="s">
        <v>609</v>
      </c>
      <c r="H196" s="79" t="s">
        <v>921</v>
      </c>
    </row>
    <row r="197" spans="2:8" ht="114.75" customHeight="1">
      <c r="B197" s="17" t="s">
        <v>1092</v>
      </c>
      <c r="C197" s="296" t="s">
        <v>1175</v>
      </c>
      <c r="D197" s="279"/>
      <c r="E197" s="281" t="s">
        <v>401</v>
      </c>
      <c r="F197" s="492">
        <v>100000</v>
      </c>
      <c r="G197" s="79" t="s">
        <v>399</v>
      </c>
      <c r="H197" s="79" t="s">
        <v>921</v>
      </c>
    </row>
  </sheetData>
  <mergeCells count="15">
    <mergeCell ref="B1:H1"/>
    <mergeCell ref="B4:C4"/>
    <mergeCell ref="B7:E7"/>
    <mergeCell ref="B68:E68"/>
    <mergeCell ref="B97:E97"/>
    <mergeCell ref="B5:E5"/>
    <mergeCell ref="B184:E184"/>
    <mergeCell ref="B6:E6"/>
    <mergeCell ref="B133:E133"/>
    <mergeCell ref="B142:E142"/>
    <mergeCell ref="B183:E183"/>
    <mergeCell ref="B116:E116"/>
    <mergeCell ref="B143:E143"/>
    <mergeCell ref="B159:E159"/>
    <mergeCell ref="B174:E174"/>
  </mergeCells>
  <pageMargins left="0.35433070866141736" right="0.35433070866141736" top="0.78740157480314965" bottom="0.55118110236220474" header="0.31496062992125984" footer="0.31496062992125984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B1:O200"/>
  <sheetViews>
    <sheetView view="pageBreakPreview" zoomScale="90" zoomScaleNormal="90" zoomScaleSheetLayoutView="90" workbookViewId="0">
      <selection activeCell="H11" sqref="H11"/>
    </sheetView>
  </sheetViews>
  <sheetFormatPr defaultColWidth="9" defaultRowHeight="24"/>
  <cols>
    <col min="1" max="1" width="1.85546875" style="43" customWidth="1"/>
    <col min="2" max="2" width="5.42578125" style="43" customWidth="1"/>
    <col min="3" max="3" width="26" style="90" customWidth="1"/>
    <col min="4" max="4" width="14.140625" style="272" hidden="1" customWidth="1"/>
    <col min="5" max="5" width="26.140625" style="480" customWidth="1"/>
    <col min="6" max="6" width="23.140625" style="273" customWidth="1"/>
    <col min="7" max="7" width="16.85546875" style="273" customWidth="1"/>
    <col min="8" max="8" width="21.28515625" style="110" customWidth="1"/>
    <col min="9" max="9" width="21.28515625" style="110" hidden="1" customWidth="1"/>
    <col min="10" max="10" width="21.5703125" style="98" customWidth="1"/>
    <col min="11" max="11" width="19.140625" style="25" customWidth="1"/>
    <col min="12" max="14" width="9" style="43"/>
    <col min="15" max="15" width="16.5703125" style="43" customWidth="1"/>
    <col min="16" max="16384" width="9" style="43"/>
  </cols>
  <sheetData>
    <row r="1" spans="2:15" s="308" customFormat="1" ht="85.5" customHeight="1">
      <c r="B1" s="653" t="s">
        <v>1083</v>
      </c>
      <c r="C1" s="653"/>
      <c r="D1" s="653"/>
      <c r="E1" s="653"/>
      <c r="F1" s="653"/>
      <c r="G1" s="653"/>
      <c r="H1" s="653"/>
      <c r="I1" s="653"/>
      <c r="J1" s="653"/>
      <c r="K1" s="653"/>
    </row>
    <row r="2" spans="2:15" hidden="1">
      <c r="C2" s="254" t="s">
        <v>1</v>
      </c>
      <c r="D2" s="255" t="e">
        <f>SUM(D5+#REF!+#REF!+#REF!)</f>
        <v>#REF!</v>
      </c>
      <c r="E2" s="476"/>
      <c r="F2" s="256">
        <v>38131800</v>
      </c>
      <c r="H2" s="316" t="e">
        <f>SUM(F2-D2)</f>
        <v>#REF!</v>
      </c>
      <c r="I2" s="316"/>
      <c r="J2" s="481"/>
    </row>
    <row r="3" spans="2:15" s="134" customFormat="1" ht="11.25" customHeight="1">
      <c r="B3" s="257"/>
      <c r="C3" s="90"/>
      <c r="D3" s="255"/>
      <c r="E3" s="476"/>
      <c r="F3" s="256"/>
      <c r="G3" s="273"/>
      <c r="H3" s="289"/>
      <c r="I3" s="289"/>
      <c r="J3" s="482"/>
      <c r="K3" s="25"/>
    </row>
    <row r="4" spans="2:15" s="134" customFormat="1" ht="24.75" customHeight="1">
      <c r="B4" s="654" t="s">
        <v>1098</v>
      </c>
      <c r="C4" s="654"/>
      <c r="D4" s="654" t="s">
        <v>1099</v>
      </c>
      <c r="E4" s="654"/>
      <c r="F4" s="508" t="s">
        <v>5</v>
      </c>
      <c r="G4" s="508" t="s">
        <v>4</v>
      </c>
      <c r="H4" s="509" t="s">
        <v>6</v>
      </c>
      <c r="I4" s="510"/>
      <c r="J4" s="511" t="s">
        <v>1100</v>
      </c>
      <c r="K4" s="507" t="s">
        <v>832</v>
      </c>
    </row>
    <row r="5" spans="2:15" s="134" customFormat="1" ht="24.75" customHeight="1">
      <c r="B5" s="655" t="s">
        <v>1</v>
      </c>
      <c r="C5" s="656"/>
      <c r="D5" s="656"/>
      <c r="E5" s="656"/>
      <c r="F5" s="657"/>
      <c r="G5" s="443">
        <f>SUM(G6+G134+G143+G186)</f>
        <v>35420000</v>
      </c>
      <c r="H5" s="544">
        <f>SUM(J5-G5)</f>
        <v>2711800</v>
      </c>
      <c r="I5" s="474"/>
      <c r="J5" s="543">
        <v>38131800</v>
      </c>
      <c r="K5" s="548"/>
    </row>
    <row r="6" spans="2:15" s="134" customFormat="1" ht="23.25" customHeight="1">
      <c r="B6" s="658" t="s">
        <v>2</v>
      </c>
      <c r="C6" s="659"/>
      <c r="D6" s="659"/>
      <c r="E6" s="659"/>
      <c r="F6" s="660"/>
      <c r="G6" s="315">
        <f>SUM(G7+G69+G98+G105+G117)</f>
        <v>20180000</v>
      </c>
      <c r="H6" s="512"/>
      <c r="I6" s="513"/>
      <c r="J6" s="514"/>
      <c r="K6" s="312"/>
    </row>
    <row r="7" spans="2:15" s="134" customFormat="1" ht="23.25" customHeight="1">
      <c r="B7" s="661" t="s">
        <v>431</v>
      </c>
      <c r="C7" s="662"/>
      <c r="D7" s="662"/>
      <c r="E7" s="662"/>
      <c r="F7" s="663"/>
      <c r="G7" s="266">
        <f>SUM(G8:G68)</f>
        <v>10650000</v>
      </c>
      <c r="H7" s="292"/>
      <c r="I7" s="515"/>
      <c r="J7" s="516"/>
      <c r="K7" s="313"/>
    </row>
    <row r="8" spans="2:15" s="134" customFormat="1" ht="135">
      <c r="B8" s="157" t="s">
        <v>8</v>
      </c>
      <c r="C8" s="301" t="s">
        <v>984</v>
      </c>
      <c r="D8" s="351">
        <v>165200</v>
      </c>
      <c r="E8" s="477" t="s">
        <v>1384</v>
      </c>
      <c r="F8" s="352" t="s">
        <v>652</v>
      </c>
      <c r="G8" s="147">
        <v>150000</v>
      </c>
      <c r="H8" s="352" t="s">
        <v>194</v>
      </c>
      <c r="I8" s="352"/>
      <c r="J8" s="355" t="s">
        <v>1385</v>
      </c>
      <c r="K8" s="143" t="s">
        <v>772</v>
      </c>
      <c r="O8" s="165"/>
    </row>
    <row r="9" spans="2:15" s="134" customFormat="1" ht="117" customHeight="1">
      <c r="B9" s="157" t="s">
        <v>12</v>
      </c>
      <c r="C9" s="301" t="s">
        <v>778</v>
      </c>
      <c r="D9" s="353">
        <v>300000</v>
      </c>
      <c r="E9" s="477" t="s">
        <v>1386</v>
      </c>
      <c r="F9" s="354" t="s">
        <v>654</v>
      </c>
      <c r="G9" s="147">
        <v>150000</v>
      </c>
      <c r="H9" s="352" t="s">
        <v>194</v>
      </c>
      <c r="I9" s="352"/>
      <c r="J9" s="355" t="s">
        <v>1387</v>
      </c>
      <c r="K9" s="143" t="s">
        <v>772</v>
      </c>
    </row>
    <row r="10" spans="2:15" s="134" customFormat="1" ht="135">
      <c r="B10" s="157" t="s">
        <v>16</v>
      </c>
      <c r="C10" s="301" t="s">
        <v>537</v>
      </c>
      <c r="D10" s="353">
        <v>250000</v>
      </c>
      <c r="E10" s="477" t="s">
        <v>537</v>
      </c>
      <c r="F10" s="352" t="s">
        <v>1080</v>
      </c>
      <c r="G10" s="147">
        <v>200000</v>
      </c>
      <c r="H10" s="352" t="s">
        <v>194</v>
      </c>
      <c r="I10" s="352"/>
      <c r="J10" s="355" t="s">
        <v>1388</v>
      </c>
      <c r="K10" s="143" t="s">
        <v>773</v>
      </c>
    </row>
    <row r="11" spans="2:15" s="134" customFormat="1" ht="255" customHeight="1">
      <c r="B11" s="157" t="s">
        <v>19</v>
      </c>
      <c r="C11" s="355" t="s">
        <v>985</v>
      </c>
      <c r="D11" s="356">
        <v>200000</v>
      </c>
      <c r="E11" s="478" t="s">
        <v>1389</v>
      </c>
      <c r="F11" s="357" t="s">
        <v>534</v>
      </c>
      <c r="G11" s="147">
        <v>150000</v>
      </c>
      <c r="H11" s="352" t="s">
        <v>194</v>
      </c>
      <c r="I11" s="352"/>
      <c r="J11" s="355" t="s">
        <v>1390</v>
      </c>
      <c r="K11" s="143" t="s">
        <v>777</v>
      </c>
    </row>
    <row r="12" spans="2:15" s="134" customFormat="1" ht="173.25" customHeight="1">
      <c r="B12" s="157" t="s">
        <v>22</v>
      </c>
      <c r="C12" s="301" t="s">
        <v>779</v>
      </c>
      <c r="D12" s="353">
        <v>300000</v>
      </c>
      <c r="E12" s="477" t="s">
        <v>1391</v>
      </c>
      <c r="F12" s="358" t="s">
        <v>651</v>
      </c>
      <c r="G12" s="147">
        <v>200000</v>
      </c>
      <c r="H12" s="352" t="s">
        <v>194</v>
      </c>
      <c r="I12" s="352"/>
      <c r="J12" s="355" t="s">
        <v>1392</v>
      </c>
      <c r="K12" s="143" t="s">
        <v>774</v>
      </c>
    </row>
    <row r="13" spans="2:15" s="134" customFormat="1" ht="117.75" customHeight="1">
      <c r="B13" s="157" t="s">
        <v>25</v>
      </c>
      <c r="C13" s="301" t="s">
        <v>986</v>
      </c>
      <c r="D13" s="359">
        <v>300000</v>
      </c>
      <c r="E13" s="477" t="s">
        <v>1393</v>
      </c>
      <c r="F13" s="354" t="s">
        <v>650</v>
      </c>
      <c r="G13" s="147">
        <v>200000</v>
      </c>
      <c r="H13" s="352" t="s">
        <v>194</v>
      </c>
      <c r="I13" s="352"/>
      <c r="J13" s="355" t="s">
        <v>1394</v>
      </c>
      <c r="K13" s="143" t="s">
        <v>780</v>
      </c>
    </row>
    <row r="14" spans="2:15" s="134" customFormat="1" ht="80.25" customHeight="1">
      <c r="B14" s="157" t="s">
        <v>169</v>
      </c>
      <c r="C14" s="301" t="s">
        <v>1458</v>
      </c>
      <c r="D14" s="301" t="s">
        <v>1040</v>
      </c>
      <c r="E14" s="301" t="s">
        <v>1425</v>
      </c>
      <c r="F14" s="352" t="s">
        <v>544</v>
      </c>
      <c r="G14" s="147">
        <v>200000</v>
      </c>
      <c r="H14" s="352" t="s">
        <v>543</v>
      </c>
      <c r="I14" s="352"/>
      <c r="J14" s="355" t="s">
        <v>1426</v>
      </c>
      <c r="K14" s="143" t="s">
        <v>781</v>
      </c>
    </row>
    <row r="15" spans="2:15" s="134" customFormat="1" ht="117.75" customHeight="1">
      <c r="B15" s="157" t="s">
        <v>441</v>
      </c>
      <c r="C15" s="301" t="s">
        <v>987</v>
      </c>
      <c r="D15" s="301" t="s">
        <v>987</v>
      </c>
      <c r="E15" s="301" t="s">
        <v>1427</v>
      </c>
      <c r="F15" s="354" t="s">
        <v>547</v>
      </c>
      <c r="G15" s="147">
        <v>150000</v>
      </c>
      <c r="H15" s="352" t="s">
        <v>543</v>
      </c>
      <c r="I15" s="352"/>
      <c r="J15" s="355" t="s">
        <v>1428</v>
      </c>
      <c r="K15" s="143" t="s">
        <v>781</v>
      </c>
    </row>
    <row r="16" spans="2:15" s="134" customFormat="1" ht="135">
      <c r="B16" s="157" t="s">
        <v>442</v>
      </c>
      <c r="C16" s="301" t="s">
        <v>783</v>
      </c>
      <c r="D16" s="359">
        <v>250000</v>
      </c>
      <c r="E16" s="477" t="s">
        <v>1429</v>
      </c>
      <c r="F16" s="352" t="s">
        <v>36</v>
      </c>
      <c r="G16" s="147">
        <v>150000</v>
      </c>
      <c r="H16" s="352" t="s">
        <v>543</v>
      </c>
      <c r="I16" s="352"/>
      <c r="J16" s="355" t="s">
        <v>1430</v>
      </c>
      <c r="K16" s="143" t="s">
        <v>775</v>
      </c>
    </row>
    <row r="17" spans="2:11" s="134" customFormat="1" ht="90">
      <c r="B17" s="157" t="s">
        <v>443</v>
      </c>
      <c r="C17" s="301" t="s">
        <v>988</v>
      </c>
      <c r="D17" s="359">
        <v>200000</v>
      </c>
      <c r="E17" s="477" t="s">
        <v>1431</v>
      </c>
      <c r="F17" s="354" t="s">
        <v>544</v>
      </c>
      <c r="G17" s="147">
        <v>150000</v>
      </c>
      <c r="H17" s="352" t="s">
        <v>543</v>
      </c>
      <c r="I17" s="352"/>
      <c r="J17" s="355" t="s">
        <v>1432</v>
      </c>
      <c r="K17" s="143" t="s">
        <v>775</v>
      </c>
    </row>
    <row r="18" spans="2:11" s="134" customFormat="1" ht="40.5" customHeight="1">
      <c r="B18" s="157" t="s">
        <v>444</v>
      </c>
      <c r="C18" s="301" t="s">
        <v>784</v>
      </c>
      <c r="D18" s="301" t="s">
        <v>784</v>
      </c>
      <c r="E18" s="301" t="s">
        <v>784</v>
      </c>
      <c r="F18" s="354" t="s">
        <v>86</v>
      </c>
      <c r="G18" s="147">
        <v>150000</v>
      </c>
      <c r="H18" s="352" t="s">
        <v>543</v>
      </c>
      <c r="I18" s="352"/>
      <c r="J18" s="355" t="s">
        <v>1433</v>
      </c>
      <c r="K18" s="143" t="s">
        <v>776</v>
      </c>
    </row>
    <row r="19" spans="2:11" s="134" customFormat="1" ht="99.75" customHeight="1">
      <c r="B19" s="157" t="s">
        <v>445</v>
      </c>
      <c r="C19" s="301" t="s">
        <v>548</v>
      </c>
      <c r="D19" s="301" t="s">
        <v>548</v>
      </c>
      <c r="E19" s="301" t="s">
        <v>548</v>
      </c>
      <c r="F19" s="357" t="s">
        <v>40</v>
      </c>
      <c r="G19" s="147">
        <v>250000</v>
      </c>
      <c r="H19" s="352" t="s">
        <v>543</v>
      </c>
      <c r="I19" s="352"/>
      <c r="J19" s="355" t="s">
        <v>1434</v>
      </c>
      <c r="K19" s="143" t="s">
        <v>866</v>
      </c>
    </row>
    <row r="20" spans="2:11" s="134" customFormat="1" ht="138.75" customHeight="1">
      <c r="B20" s="157" t="s">
        <v>446</v>
      </c>
      <c r="C20" s="301" t="s">
        <v>989</v>
      </c>
      <c r="D20" s="301" t="s">
        <v>989</v>
      </c>
      <c r="E20" s="301" t="s">
        <v>989</v>
      </c>
      <c r="F20" s="354" t="s">
        <v>549</v>
      </c>
      <c r="G20" s="147">
        <v>200000</v>
      </c>
      <c r="H20" s="352" t="s">
        <v>550</v>
      </c>
      <c r="I20" s="352"/>
      <c r="J20" s="355" t="s">
        <v>1351</v>
      </c>
      <c r="K20" s="143" t="s">
        <v>785</v>
      </c>
    </row>
    <row r="21" spans="2:11" s="134" customFormat="1" ht="157.5">
      <c r="B21" s="157" t="s">
        <v>447</v>
      </c>
      <c r="C21" s="301" t="s">
        <v>552</v>
      </c>
      <c r="D21" s="356">
        <v>200000</v>
      </c>
      <c r="E21" s="478" t="s">
        <v>552</v>
      </c>
      <c r="F21" s="352" t="s">
        <v>655</v>
      </c>
      <c r="G21" s="147">
        <v>150000</v>
      </c>
      <c r="H21" s="352" t="s">
        <v>550</v>
      </c>
      <c r="I21" s="352"/>
      <c r="J21" s="355" t="s">
        <v>1338</v>
      </c>
      <c r="K21" s="143" t="s">
        <v>786</v>
      </c>
    </row>
    <row r="22" spans="2:11" s="134" customFormat="1" ht="178.5" customHeight="1">
      <c r="B22" s="157" t="s">
        <v>448</v>
      </c>
      <c r="C22" s="301" t="s">
        <v>990</v>
      </c>
      <c r="D22" s="356">
        <v>100000</v>
      </c>
      <c r="E22" s="478" t="s">
        <v>1344</v>
      </c>
      <c r="F22" s="352" t="s">
        <v>553</v>
      </c>
      <c r="G22" s="147">
        <v>100000</v>
      </c>
      <c r="H22" s="352" t="s">
        <v>550</v>
      </c>
      <c r="I22" s="352"/>
      <c r="J22" s="355" t="s">
        <v>1345</v>
      </c>
      <c r="K22" s="143" t="s">
        <v>785</v>
      </c>
    </row>
    <row r="23" spans="2:11" s="134" customFormat="1" ht="180">
      <c r="B23" s="157" t="s">
        <v>449</v>
      </c>
      <c r="C23" s="301" t="s">
        <v>557</v>
      </c>
      <c r="D23" s="356">
        <v>200000</v>
      </c>
      <c r="E23" s="478" t="s">
        <v>1363</v>
      </c>
      <c r="F23" s="352" t="s">
        <v>656</v>
      </c>
      <c r="G23" s="487">
        <v>200000</v>
      </c>
      <c r="H23" s="352" t="s">
        <v>550</v>
      </c>
      <c r="I23" s="352"/>
      <c r="J23" s="355" t="s">
        <v>1364</v>
      </c>
      <c r="K23" s="157" t="s">
        <v>787</v>
      </c>
    </row>
    <row r="24" spans="2:11" s="134" customFormat="1" ht="180">
      <c r="B24" s="157" t="s">
        <v>450</v>
      </c>
      <c r="C24" s="301" t="s">
        <v>788</v>
      </c>
      <c r="D24" s="356">
        <v>300000</v>
      </c>
      <c r="E24" s="478"/>
      <c r="F24" s="505" t="s">
        <v>565</v>
      </c>
      <c r="G24" s="487">
        <v>200000</v>
      </c>
      <c r="H24" s="352" t="s">
        <v>550</v>
      </c>
      <c r="I24" s="352"/>
      <c r="J24" s="355"/>
      <c r="K24" s="157" t="s">
        <v>789</v>
      </c>
    </row>
    <row r="25" spans="2:11" s="134" customFormat="1" ht="99" customHeight="1">
      <c r="B25" s="157" t="s">
        <v>451</v>
      </c>
      <c r="C25" s="301" t="s">
        <v>991</v>
      </c>
      <c r="D25" s="359">
        <v>200000</v>
      </c>
      <c r="E25" s="477" t="s">
        <v>1185</v>
      </c>
      <c r="F25" s="354" t="s">
        <v>570</v>
      </c>
      <c r="G25" s="147">
        <v>150000</v>
      </c>
      <c r="H25" s="352" t="s">
        <v>15</v>
      </c>
      <c r="I25" s="352"/>
      <c r="J25" s="355" t="s">
        <v>1459</v>
      </c>
      <c r="K25" s="143" t="s">
        <v>790</v>
      </c>
    </row>
    <row r="26" spans="2:11" s="134" customFormat="1" ht="135.75" customHeight="1">
      <c r="B26" s="157" t="s">
        <v>452</v>
      </c>
      <c r="C26" s="301" t="s">
        <v>992</v>
      </c>
      <c r="D26" s="359">
        <v>100000</v>
      </c>
      <c r="E26" s="477" t="s">
        <v>1190</v>
      </c>
      <c r="F26" s="360" t="s">
        <v>574</v>
      </c>
      <c r="G26" s="147">
        <v>150000</v>
      </c>
      <c r="H26" s="352" t="s">
        <v>15</v>
      </c>
      <c r="I26" s="352"/>
      <c r="J26" s="355" t="s">
        <v>1191</v>
      </c>
      <c r="K26" s="143" t="s">
        <v>791</v>
      </c>
    </row>
    <row r="27" spans="2:11" s="134" customFormat="1" ht="229.5" customHeight="1">
      <c r="B27" s="157" t="s">
        <v>453</v>
      </c>
      <c r="C27" s="301" t="s">
        <v>792</v>
      </c>
      <c r="D27" s="359">
        <v>200000</v>
      </c>
      <c r="E27" s="477" t="s">
        <v>1201</v>
      </c>
      <c r="F27" s="354" t="s">
        <v>1460</v>
      </c>
      <c r="G27" s="487">
        <v>150000</v>
      </c>
      <c r="H27" s="352" t="s">
        <v>15</v>
      </c>
      <c r="I27" s="352"/>
      <c r="J27" s="355" t="s">
        <v>1202</v>
      </c>
      <c r="K27" s="157" t="s">
        <v>793</v>
      </c>
    </row>
    <row r="28" spans="2:11" s="134" customFormat="1" ht="192.75" customHeight="1">
      <c r="B28" s="157" t="s">
        <v>454</v>
      </c>
      <c r="C28" s="301" t="s">
        <v>794</v>
      </c>
      <c r="D28" s="359">
        <v>150000</v>
      </c>
      <c r="E28" s="477" t="s">
        <v>1192</v>
      </c>
      <c r="F28" s="309" t="s">
        <v>1461</v>
      </c>
      <c r="G28" s="487">
        <v>150000</v>
      </c>
      <c r="H28" s="352" t="s">
        <v>15</v>
      </c>
      <c r="I28" s="352"/>
      <c r="J28" s="355" t="s">
        <v>1193</v>
      </c>
      <c r="K28" s="157" t="s">
        <v>795</v>
      </c>
    </row>
    <row r="29" spans="2:11" s="134" customFormat="1" ht="202.5">
      <c r="B29" s="157" t="s">
        <v>455</v>
      </c>
      <c r="C29" s="301" t="s">
        <v>993</v>
      </c>
      <c r="D29" s="359">
        <v>150000</v>
      </c>
      <c r="E29" s="477" t="s">
        <v>1207</v>
      </c>
      <c r="F29" s="354" t="s">
        <v>578</v>
      </c>
      <c r="G29" s="147">
        <v>150000</v>
      </c>
      <c r="H29" s="352" t="s">
        <v>15</v>
      </c>
      <c r="I29" s="352"/>
      <c r="J29" s="355" t="s">
        <v>1208</v>
      </c>
      <c r="K29" s="143" t="s">
        <v>798</v>
      </c>
    </row>
    <row r="30" spans="2:11" s="134" customFormat="1" ht="171" customHeight="1">
      <c r="B30" s="157" t="s">
        <v>456</v>
      </c>
      <c r="C30" s="301" t="s">
        <v>994</v>
      </c>
      <c r="D30" s="359">
        <v>150000</v>
      </c>
      <c r="E30" s="477" t="s">
        <v>1215</v>
      </c>
      <c r="F30" s="354" t="s">
        <v>585</v>
      </c>
      <c r="G30" s="147">
        <v>150000</v>
      </c>
      <c r="H30" s="352" t="s">
        <v>15</v>
      </c>
      <c r="I30" s="352"/>
      <c r="J30" s="355" t="s">
        <v>1216</v>
      </c>
      <c r="K30" s="143" t="s">
        <v>796</v>
      </c>
    </row>
    <row r="31" spans="2:11" s="134" customFormat="1" ht="311.25" customHeight="1">
      <c r="B31" s="157" t="s">
        <v>457</v>
      </c>
      <c r="C31" s="301" t="s">
        <v>799</v>
      </c>
      <c r="D31" s="359">
        <v>200000</v>
      </c>
      <c r="E31" s="477" t="s">
        <v>1196</v>
      </c>
      <c r="F31" s="352" t="s">
        <v>1171</v>
      </c>
      <c r="G31" s="487">
        <v>150000</v>
      </c>
      <c r="H31" s="352" t="s">
        <v>15</v>
      </c>
      <c r="I31" s="352"/>
      <c r="J31" s="355" t="s">
        <v>1198</v>
      </c>
      <c r="K31" s="157" t="s">
        <v>800</v>
      </c>
    </row>
    <row r="32" spans="2:11" s="134" customFormat="1" ht="157.5">
      <c r="B32" s="157" t="s">
        <v>458</v>
      </c>
      <c r="C32" s="301" t="s">
        <v>573</v>
      </c>
      <c r="D32" s="359">
        <v>200000</v>
      </c>
      <c r="E32" s="477" t="s">
        <v>1194</v>
      </c>
      <c r="F32" s="360" t="s">
        <v>657</v>
      </c>
      <c r="G32" s="147">
        <v>100000</v>
      </c>
      <c r="H32" s="352" t="s">
        <v>15</v>
      </c>
      <c r="I32" s="352"/>
      <c r="J32" s="355" t="s">
        <v>1195</v>
      </c>
      <c r="K32" s="143" t="s">
        <v>857</v>
      </c>
    </row>
    <row r="33" spans="2:11" s="134" customFormat="1" ht="135">
      <c r="B33" s="157" t="s">
        <v>459</v>
      </c>
      <c r="C33" s="301" t="s">
        <v>576</v>
      </c>
      <c r="D33" s="359">
        <v>100000</v>
      </c>
      <c r="E33" s="477" t="s">
        <v>1205</v>
      </c>
      <c r="F33" s="354" t="s">
        <v>1462</v>
      </c>
      <c r="G33" s="147">
        <v>100000</v>
      </c>
      <c r="H33" s="352" t="s">
        <v>15</v>
      </c>
      <c r="I33" s="352"/>
      <c r="J33" s="355" t="s">
        <v>1206</v>
      </c>
      <c r="K33" s="143" t="s">
        <v>801</v>
      </c>
    </row>
    <row r="34" spans="2:11" s="134" customFormat="1" ht="180">
      <c r="B34" s="157" t="s">
        <v>460</v>
      </c>
      <c r="C34" s="301" t="s">
        <v>995</v>
      </c>
      <c r="D34" s="359">
        <v>200000</v>
      </c>
      <c r="E34" s="477" t="s">
        <v>1197</v>
      </c>
      <c r="F34" s="354" t="s">
        <v>176</v>
      </c>
      <c r="G34" s="147">
        <v>150000</v>
      </c>
      <c r="H34" s="352" t="s">
        <v>15</v>
      </c>
      <c r="I34" s="352"/>
      <c r="J34" s="355" t="s">
        <v>1212</v>
      </c>
      <c r="K34" s="143" t="s">
        <v>802</v>
      </c>
    </row>
    <row r="35" spans="2:11" s="134" customFormat="1" ht="247.5">
      <c r="B35" s="157" t="s">
        <v>461</v>
      </c>
      <c r="C35" s="301" t="s">
        <v>583</v>
      </c>
      <c r="D35" s="359">
        <v>250000</v>
      </c>
      <c r="E35" s="477" t="s">
        <v>1210</v>
      </c>
      <c r="F35" s="354" t="s">
        <v>1463</v>
      </c>
      <c r="G35" s="487">
        <v>150000</v>
      </c>
      <c r="H35" s="352" t="s">
        <v>15</v>
      </c>
      <c r="I35" s="352"/>
      <c r="J35" s="355" t="s">
        <v>1211</v>
      </c>
      <c r="K35" s="157" t="s">
        <v>803</v>
      </c>
    </row>
    <row r="36" spans="2:11" s="134" customFormat="1" ht="135">
      <c r="B36" s="157" t="s">
        <v>462</v>
      </c>
      <c r="C36" s="301" t="s">
        <v>1057</v>
      </c>
      <c r="D36" s="359">
        <v>150000</v>
      </c>
      <c r="E36" s="477" t="s">
        <v>1223</v>
      </c>
      <c r="F36" s="354" t="s">
        <v>661</v>
      </c>
      <c r="G36" s="147">
        <v>150000</v>
      </c>
      <c r="H36" s="352" t="s">
        <v>15</v>
      </c>
      <c r="I36" s="352"/>
      <c r="J36" s="355" t="s">
        <v>1224</v>
      </c>
      <c r="K36" s="143" t="s">
        <v>801</v>
      </c>
    </row>
    <row r="37" spans="2:11" s="134" customFormat="1" ht="135">
      <c r="B37" s="157" t="s">
        <v>464</v>
      </c>
      <c r="C37" s="301" t="s">
        <v>996</v>
      </c>
      <c r="D37" s="353">
        <v>200000</v>
      </c>
      <c r="E37" s="477" t="s">
        <v>1164</v>
      </c>
      <c r="F37" s="352" t="s">
        <v>894</v>
      </c>
      <c r="G37" s="487">
        <v>150000</v>
      </c>
      <c r="H37" s="352" t="s">
        <v>58</v>
      </c>
      <c r="I37" s="352"/>
      <c r="J37" s="355" t="s">
        <v>1165</v>
      </c>
      <c r="K37" s="157" t="s">
        <v>804</v>
      </c>
    </row>
    <row r="38" spans="2:11" s="134" customFormat="1" ht="157.5">
      <c r="B38" s="157" t="s">
        <v>465</v>
      </c>
      <c r="C38" s="301" t="s">
        <v>997</v>
      </c>
      <c r="D38" s="353">
        <v>250000</v>
      </c>
      <c r="E38" s="477" t="s">
        <v>1126</v>
      </c>
      <c r="F38" s="309" t="s">
        <v>893</v>
      </c>
      <c r="G38" s="147">
        <v>150000</v>
      </c>
      <c r="H38" s="352" t="s">
        <v>58</v>
      </c>
      <c r="I38" s="352"/>
      <c r="J38" s="355" t="s">
        <v>1166</v>
      </c>
      <c r="K38" s="143" t="s">
        <v>805</v>
      </c>
    </row>
    <row r="39" spans="2:11" s="134" customFormat="1" ht="99" customHeight="1">
      <c r="B39" s="157" t="s">
        <v>466</v>
      </c>
      <c r="C39" s="301" t="s">
        <v>998</v>
      </c>
      <c r="D39" s="353">
        <v>200000</v>
      </c>
      <c r="E39" s="477" t="s">
        <v>1120</v>
      </c>
      <c r="F39" s="360" t="s">
        <v>892</v>
      </c>
      <c r="G39" s="147">
        <v>150000</v>
      </c>
      <c r="H39" s="352" t="s">
        <v>58</v>
      </c>
      <c r="I39" s="352"/>
      <c r="J39" s="355" t="s">
        <v>1121</v>
      </c>
      <c r="K39" s="143" t="s">
        <v>806</v>
      </c>
    </row>
    <row r="40" spans="2:11" s="134" customFormat="1" ht="135">
      <c r="B40" s="157" t="s">
        <v>467</v>
      </c>
      <c r="C40" s="301" t="s">
        <v>999</v>
      </c>
      <c r="D40" s="353">
        <v>150000</v>
      </c>
      <c r="E40" s="477" t="s">
        <v>1151</v>
      </c>
      <c r="F40" s="352" t="s">
        <v>895</v>
      </c>
      <c r="G40" s="147">
        <v>150000</v>
      </c>
      <c r="H40" s="352" t="s">
        <v>58</v>
      </c>
      <c r="I40" s="352"/>
      <c r="J40" s="355" t="s">
        <v>1152</v>
      </c>
      <c r="K40" s="143" t="s">
        <v>807</v>
      </c>
    </row>
    <row r="41" spans="2:11" s="134" customFormat="1" ht="247.5">
      <c r="B41" s="157" t="s">
        <v>468</v>
      </c>
      <c r="C41" s="301" t="s">
        <v>1000</v>
      </c>
      <c r="D41" s="353">
        <v>400000</v>
      </c>
      <c r="E41" s="477" t="s">
        <v>1130</v>
      </c>
      <c r="F41" s="352" t="s">
        <v>896</v>
      </c>
      <c r="G41" s="147">
        <v>250000</v>
      </c>
      <c r="H41" s="352" t="s">
        <v>58</v>
      </c>
      <c r="I41" s="352"/>
      <c r="J41" s="355" t="s">
        <v>1131</v>
      </c>
      <c r="K41" s="143" t="s">
        <v>808</v>
      </c>
    </row>
    <row r="42" spans="2:11" s="134" customFormat="1" ht="135">
      <c r="B42" s="157" t="s">
        <v>469</v>
      </c>
      <c r="C42" s="301" t="s">
        <v>1001</v>
      </c>
      <c r="D42" s="353">
        <v>150000</v>
      </c>
      <c r="E42" s="477" t="s">
        <v>1167</v>
      </c>
      <c r="F42" s="352" t="s">
        <v>897</v>
      </c>
      <c r="G42" s="147">
        <v>150000</v>
      </c>
      <c r="H42" s="352" t="s">
        <v>58</v>
      </c>
      <c r="I42" s="352"/>
      <c r="J42" s="355" t="s">
        <v>1168</v>
      </c>
      <c r="K42" s="143" t="s">
        <v>809</v>
      </c>
    </row>
    <row r="43" spans="2:11" s="134" customFormat="1" ht="202.5">
      <c r="B43" s="157" t="s">
        <v>470</v>
      </c>
      <c r="C43" s="301" t="s">
        <v>1002</v>
      </c>
      <c r="D43" s="356">
        <v>400000</v>
      </c>
      <c r="E43" s="478" t="s">
        <v>1371</v>
      </c>
      <c r="F43" s="352" t="s">
        <v>709</v>
      </c>
      <c r="G43" s="147">
        <v>250000</v>
      </c>
      <c r="H43" s="352" t="s">
        <v>58</v>
      </c>
      <c r="I43" s="352"/>
      <c r="J43" s="355" t="s">
        <v>1122</v>
      </c>
      <c r="K43" s="143" t="s">
        <v>810</v>
      </c>
    </row>
    <row r="44" spans="2:11" s="134" customFormat="1" ht="157.5">
      <c r="B44" s="157" t="s">
        <v>471</v>
      </c>
      <c r="C44" s="301" t="s">
        <v>811</v>
      </c>
      <c r="D44" s="353">
        <v>300000</v>
      </c>
      <c r="E44" s="477" t="s">
        <v>1123</v>
      </c>
      <c r="F44" s="352" t="s">
        <v>1124</v>
      </c>
      <c r="G44" s="147">
        <v>250000</v>
      </c>
      <c r="H44" s="352" t="s">
        <v>58</v>
      </c>
      <c r="I44" s="352"/>
      <c r="J44" s="355" t="s">
        <v>1125</v>
      </c>
      <c r="K44" s="143" t="s">
        <v>810</v>
      </c>
    </row>
    <row r="45" spans="2:11" s="134" customFormat="1" ht="138" customHeight="1">
      <c r="B45" s="157" t="s">
        <v>472</v>
      </c>
      <c r="C45" s="301" t="s">
        <v>1003</v>
      </c>
      <c r="D45" s="301" t="s">
        <v>1003</v>
      </c>
      <c r="E45" s="301" t="s">
        <v>1183</v>
      </c>
      <c r="F45" s="352" t="s">
        <v>899</v>
      </c>
      <c r="G45" s="147">
        <v>150000</v>
      </c>
      <c r="H45" s="352" t="s">
        <v>58</v>
      </c>
      <c r="I45" s="352"/>
      <c r="J45" s="355" t="s">
        <v>1184</v>
      </c>
      <c r="K45" s="143" t="s">
        <v>812</v>
      </c>
    </row>
    <row r="46" spans="2:11" s="134" customFormat="1" ht="202.5">
      <c r="B46" s="157" t="s">
        <v>473</v>
      </c>
      <c r="C46" s="301" t="s">
        <v>1004</v>
      </c>
      <c r="D46" s="356">
        <v>250000</v>
      </c>
      <c r="E46" s="478" t="s">
        <v>1114</v>
      </c>
      <c r="F46" s="352" t="s">
        <v>708</v>
      </c>
      <c r="G46" s="147">
        <v>200000</v>
      </c>
      <c r="H46" s="352" t="s">
        <v>58</v>
      </c>
      <c r="I46" s="352"/>
      <c r="J46" s="355" t="s">
        <v>1115</v>
      </c>
      <c r="K46" s="143" t="s">
        <v>813</v>
      </c>
    </row>
    <row r="47" spans="2:11" s="134" customFormat="1" ht="120" customHeight="1">
      <c r="B47" s="157" t="s">
        <v>474</v>
      </c>
      <c r="C47" s="301" t="s">
        <v>1005</v>
      </c>
      <c r="D47" s="353">
        <v>200000</v>
      </c>
      <c r="E47" s="477" t="s">
        <v>1159</v>
      </c>
      <c r="F47" s="352" t="s">
        <v>900</v>
      </c>
      <c r="G47" s="147">
        <v>150000</v>
      </c>
      <c r="H47" s="352" t="s">
        <v>58</v>
      </c>
      <c r="I47" s="352"/>
      <c r="J47" s="355" t="s">
        <v>1160</v>
      </c>
      <c r="K47" s="143" t="s">
        <v>813</v>
      </c>
    </row>
    <row r="48" spans="2:11" s="134" customFormat="1" ht="157.5">
      <c r="B48" s="157" t="s">
        <v>475</v>
      </c>
      <c r="C48" s="301" t="s">
        <v>1006</v>
      </c>
      <c r="D48" s="353">
        <v>200000</v>
      </c>
      <c r="E48" s="477" t="s">
        <v>1181</v>
      </c>
      <c r="F48" s="352" t="s">
        <v>901</v>
      </c>
      <c r="G48" s="147">
        <v>200000</v>
      </c>
      <c r="H48" s="352" t="s">
        <v>58</v>
      </c>
      <c r="I48" s="352"/>
      <c r="J48" s="355" t="s">
        <v>1182</v>
      </c>
      <c r="K48" s="143" t="s">
        <v>813</v>
      </c>
    </row>
    <row r="49" spans="2:11" s="134" customFormat="1" ht="118.5" customHeight="1">
      <c r="B49" s="157" t="s">
        <v>476</v>
      </c>
      <c r="C49" s="301" t="s">
        <v>1007</v>
      </c>
      <c r="D49" s="353">
        <v>200000</v>
      </c>
      <c r="E49" s="477" t="s">
        <v>1118</v>
      </c>
      <c r="F49" s="352" t="s">
        <v>902</v>
      </c>
      <c r="G49" s="147">
        <v>200000</v>
      </c>
      <c r="H49" s="352" t="s">
        <v>58</v>
      </c>
      <c r="I49" s="352"/>
      <c r="J49" s="355" t="s">
        <v>1119</v>
      </c>
      <c r="K49" s="143" t="s">
        <v>814</v>
      </c>
    </row>
    <row r="50" spans="2:11" s="134" customFormat="1" ht="119.25" customHeight="1">
      <c r="B50" s="157" t="s">
        <v>522</v>
      </c>
      <c r="C50" s="301" t="s">
        <v>1008</v>
      </c>
      <c r="D50" s="353">
        <v>200000</v>
      </c>
      <c r="E50" s="477" t="s">
        <v>1154</v>
      </c>
      <c r="F50" s="352" t="s">
        <v>903</v>
      </c>
      <c r="G50" s="147">
        <v>200000</v>
      </c>
      <c r="H50" s="352" t="s">
        <v>58</v>
      </c>
      <c r="I50" s="352"/>
      <c r="J50" s="355" t="s">
        <v>1155</v>
      </c>
      <c r="K50" s="143" t="s">
        <v>814</v>
      </c>
    </row>
    <row r="51" spans="2:11" s="134" customFormat="1" ht="117" customHeight="1">
      <c r="B51" s="157" t="s">
        <v>681</v>
      </c>
      <c r="C51" s="301" t="s">
        <v>1009</v>
      </c>
      <c r="D51" s="353">
        <v>150000</v>
      </c>
      <c r="E51" s="477" t="s">
        <v>1138</v>
      </c>
      <c r="F51" s="352" t="s">
        <v>1137</v>
      </c>
      <c r="G51" s="147">
        <v>200000</v>
      </c>
      <c r="H51" s="352" t="s">
        <v>58</v>
      </c>
      <c r="I51" s="352"/>
      <c r="J51" s="355" t="s">
        <v>1139</v>
      </c>
      <c r="K51" s="143" t="s">
        <v>815</v>
      </c>
    </row>
    <row r="52" spans="2:11" s="134" customFormat="1" ht="202.5">
      <c r="B52" s="157" t="s">
        <v>682</v>
      </c>
      <c r="C52" s="301" t="s">
        <v>711</v>
      </c>
      <c r="D52" s="356">
        <v>300000</v>
      </c>
      <c r="E52" s="478" t="s">
        <v>1169</v>
      </c>
      <c r="F52" s="352" t="s">
        <v>710</v>
      </c>
      <c r="G52" s="147">
        <v>200000</v>
      </c>
      <c r="H52" s="352" t="s">
        <v>58</v>
      </c>
      <c r="I52" s="352"/>
      <c r="J52" s="355" t="s">
        <v>1170</v>
      </c>
      <c r="K52" s="143" t="s">
        <v>866</v>
      </c>
    </row>
    <row r="53" spans="2:11" s="134" customFormat="1" ht="80.25" customHeight="1">
      <c r="B53" s="157" t="s">
        <v>683</v>
      </c>
      <c r="C53" s="301" t="s">
        <v>1010</v>
      </c>
      <c r="D53" s="301" t="s">
        <v>1010</v>
      </c>
      <c r="E53" s="301" t="s">
        <v>1010</v>
      </c>
      <c r="F53" s="352" t="s">
        <v>610</v>
      </c>
      <c r="G53" s="147">
        <v>150000</v>
      </c>
      <c r="H53" s="352" t="s">
        <v>640</v>
      </c>
      <c r="I53" s="352"/>
      <c r="J53" s="355" t="s">
        <v>1290</v>
      </c>
      <c r="K53" s="143" t="s">
        <v>816</v>
      </c>
    </row>
    <row r="54" spans="2:11" s="134" customFormat="1" ht="97.5" customHeight="1">
      <c r="B54" s="157" t="s">
        <v>684</v>
      </c>
      <c r="C54" s="301" t="s">
        <v>1011</v>
      </c>
      <c r="D54" s="301" t="s">
        <v>1011</v>
      </c>
      <c r="E54" s="301" t="s">
        <v>1291</v>
      </c>
      <c r="F54" s="352" t="s">
        <v>663</v>
      </c>
      <c r="G54" s="147">
        <v>100000</v>
      </c>
      <c r="H54" s="352" t="s">
        <v>640</v>
      </c>
      <c r="I54" s="352"/>
      <c r="J54" s="355" t="s">
        <v>1292</v>
      </c>
      <c r="K54" s="143" t="s">
        <v>818</v>
      </c>
    </row>
    <row r="55" spans="2:11" s="134" customFormat="1" ht="138.75" customHeight="1">
      <c r="B55" s="157" t="s">
        <v>685</v>
      </c>
      <c r="C55" s="301" t="s">
        <v>1012</v>
      </c>
      <c r="D55" s="301" t="s">
        <v>1012</v>
      </c>
      <c r="E55" s="301" t="s">
        <v>1293</v>
      </c>
      <c r="F55" s="352" t="s">
        <v>613</v>
      </c>
      <c r="G55" s="147">
        <v>150000</v>
      </c>
      <c r="H55" s="352" t="s">
        <v>640</v>
      </c>
      <c r="I55" s="352"/>
      <c r="J55" s="355" t="s">
        <v>1294</v>
      </c>
      <c r="K55" s="143" t="s">
        <v>819</v>
      </c>
    </row>
    <row r="56" spans="2:11" s="134" customFormat="1" ht="135">
      <c r="B56" s="157" t="s">
        <v>686</v>
      </c>
      <c r="C56" s="301" t="s">
        <v>611</v>
      </c>
      <c r="D56" s="353">
        <v>200000</v>
      </c>
      <c r="E56" s="477" t="s">
        <v>1295</v>
      </c>
      <c r="F56" s="352" t="s">
        <v>612</v>
      </c>
      <c r="G56" s="147">
        <v>150000</v>
      </c>
      <c r="H56" s="352" t="s">
        <v>640</v>
      </c>
      <c r="I56" s="352"/>
      <c r="J56" s="355" t="s">
        <v>1296</v>
      </c>
      <c r="K56" s="143" t="s">
        <v>866</v>
      </c>
    </row>
    <row r="57" spans="2:11" s="134" customFormat="1" ht="112.5">
      <c r="B57" s="157" t="s">
        <v>687</v>
      </c>
      <c r="C57" s="301" t="s">
        <v>1013</v>
      </c>
      <c r="D57" s="353">
        <v>200000</v>
      </c>
      <c r="E57" s="477" t="s">
        <v>1255</v>
      </c>
      <c r="F57" s="352" t="s">
        <v>643</v>
      </c>
      <c r="G57" s="147">
        <v>150000</v>
      </c>
      <c r="H57" s="360" t="s">
        <v>96</v>
      </c>
      <c r="I57" s="360"/>
      <c r="J57" s="355" t="s">
        <v>1256</v>
      </c>
      <c r="K57" s="143" t="s">
        <v>820</v>
      </c>
    </row>
    <row r="58" spans="2:11" s="134" customFormat="1" ht="135">
      <c r="B58" s="157" t="s">
        <v>688</v>
      </c>
      <c r="C58" s="301" t="s">
        <v>647</v>
      </c>
      <c r="D58" s="356">
        <v>200000</v>
      </c>
      <c r="E58" s="478" t="s">
        <v>1257</v>
      </c>
      <c r="F58" s="352" t="s">
        <v>648</v>
      </c>
      <c r="G58" s="487">
        <v>150000</v>
      </c>
      <c r="H58" s="360" t="s">
        <v>96</v>
      </c>
      <c r="I58" s="360"/>
      <c r="J58" s="355" t="s">
        <v>1258</v>
      </c>
      <c r="K58" s="157" t="s">
        <v>834</v>
      </c>
    </row>
    <row r="59" spans="2:11" s="134" customFormat="1" ht="116.25" customHeight="1">
      <c r="B59" s="157" t="s">
        <v>689</v>
      </c>
      <c r="C59" s="301" t="s">
        <v>821</v>
      </c>
      <c r="D59" s="353">
        <v>150000</v>
      </c>
      <c r="E59" s="477" t="s">
        <v>1259</v>
      </c>
      <c r="F59" s="352" t="s">
        <v>1464</v>
      </c>
      <c r="G59" s="147">
        <v>150000</v>
      </c>
      <c r="H59" s="360" t="s">
        <v>96</v>
      </c>
      <c r="I59" s="360"/>
      <c r="J59" s="355" t="s">
        <v>1260</v>
      </c>
      <c r="K59" s="143" t="s">
        <v>822</v>
      </c>
    </row>
    <row r="60" spans="2:11" s="134" customFormat="1" ht="135">
      <c r="B60" s="157" t="s">
        <v>690</v>
      </c>
      <c r="C60" s="355" t="s">
        <v>823</v>
      </c>
      <c r="D60" s="353">
        <v>350000</v>
      </c>
      <c r="E60" s="477"/>
      <c r="F60" s="506" t="s">
        <v>1084</v>
      </c>
      <c r="G60" s="487">
        <v>300000</v>
      </c>
      <c r="H60" s="352" t="s">
        <v>523</v>
      </c>
      <c r="I60" s="352"/>
      <c r="J60" s="355"/>
      <c r="K60" s="157" t="s">
        <v>810</v>
      </c>
    </row>
    <row r="61" spans="2:11" s="134" customFormat="1" ht="202.5">
      <c r="B61" s="157" t="s">
        <v>691</v>
      </c>
      <c r="C61" s="301" t="s">
        <v>1059</v>
      </c>
      <c r="D61" s="353">
        <v>200000</v>
      </c>
      <c r="E61" s="477" t="s">
        <v>824</v>
      </c>
      <c r="F61" s="357" t="s">
        <v>649</v>
      </c>
      <c r="G61" s="147">
        <v>200000</v>
      </c>
      <c r="H61" s="352" t="s">
        <v>528</v>
      </c>
      <c r="I61" s="352"/>
      <c r="J61" s="355" t="s">
        <v>1109</v>
      </c>
      <c r="K61" s="143" t="s">
        <v>1060</v>
      </c>
    </row>
    <row r="62" spans="2:11" s="134" customFormat="1" ht="233.25" customHeight="1">
      <c r="B62" s="157" t="s">
        <v>692</v>
      </c>
      <c r="C62" s="301" t="s">
        <v>1014</v>
      </c>
      <c r="D62" s="353">
        <v>600000</v>
      </c>
      <c r="E62" s="477" t="s">
        <v>1102</v>
      </c>
      <c r="F62" s="352" t="s">
        <v>1466</v>
      </c>
      <c r="G62" s="487">
        <v>500000</v>
      </c>
      <c r="H62" s="352" t="s">
        <v>607</v>
      </c>
      <c r="I62" s="352"/>
      <c r="J62" s="355" t="s">
        <v>1103</v>
      </c>
      <c r="K62" s="157" t="s">
        <v>810</v>
      </c>
    </row>
    <row r="63" spans="2:11" s="134" customFormat="1" ht="292.5">
      <c r="B63" s="157" t="s">
        <v>693</v>
      </c>
      <c r="C63" s="301" t="s">
        <v>1015</v>
      </c>
      <c r="D63" s="353">
        <v>250000</v>
      </c>
      <c r="E63" s="477" t="s">
        <v>1101</v>
      </c>
      <c r="F63" s="352" t="s">
        <v>1465</v>
      </c>
      <c r="G63" s="147">
        <v>150000</v>
      </c>
      <c r="H63" s="352" t="s">
        <v>607</v>
      </c>
      <c r="I63" s="352"/>
      <c r="J63" s="355" t="s">
        <v>1108</v>
      </c>
      <c r="K63" s="143" t="s">
        <v>828</v>
      </c>
    </row>
    <row r="64" spans="2:11" s="134" customFormat="1" ht="142.5" customHeight="1">
      <c r="B64" s="157" t="s">
        <v>694</v>
      </c>
      <c r="C64" s="99" t="s">
        <v>1016</v>
      </c>
      <c r="D64" s="353">
        <v>100000</v>
      </c>
      <c r="E64" s="477" t="s">
        <v>1104</v>
      </c>
      <c r="F64" s="352" t="s">
        <v>662</v>
      </c>
      <c r="G64" s="487">
        <v>100000</v>
      </c>
      <c r="H64" s="352" t="s">
        <v>607</v>
      </c>
      <c r="I64" s="352"/>
      <c r="J64" s="355" t="s">
        <v>1105</v>
      </c>
      <c r="K64" s="157" t="s">
        <v>830</v>
      </c>
    </row>
    <row r="65" spans="2:11" s="134" customFormat="1" ht="235.5" customHeight="1">
      <c r="B65" s="157" t="s">
        <v>695</v>
      </c>
      <c r="C65" s="301" t="s">
        <v>1017</v>
      </c>
      <c r="D65" s="353">
        <v>100000</v>
      </c>
      <c r="E65" s="477" t="s">
        <v>1106</v>
      </c>
      <c r="F65" s="352" t="s">
        <v>606</v>
      </c>
      <c r="G65" s="147">
        <v>100000</v>
      </c>
      <c r="H65" s="352" t="s">
        <v>607</v>
      </c>
      <c r="I65" s="352"/>
      <c r="J65" s="355" t="s">
        <v>1107</v>
      </c>
      <c r="K65" s="143" t="s">
        <v>831</v>
      </c>
    </row>
    <row r="66" spans="2:11" s="134" customFormat="1" ht="247.5">
      <c r="B66" s="157" t="s">
        <v>696</v>
      </c>
      <c r="C66" s="301" t="s">
        <v>531</v>
      </c>
      <c r="D66" s="353">
        <v>200000</v>
      </c>
      <c r="E66" s="477" t="s">
        <v>1279</v>
      </c>
      <c r="F66" s="354" t="s">
        <v>532</v>
      </c>
      <c r="G66" s="147">
        <v>150000</v>
      </c>
      <c r="H66" s="352" t="s">
        <v>530</v>
      </c>
      <c r="I66" s="352"/>
      <c r="J66" s="355" t="s">
        <v>1280</v>
      </c>
      <c r="K66" s="143" t="s">
        <v>814</v>
      </c>
    </row>
    <row r="67" spans="2:11" s="134" customFormat="1" ht="82.5" customHeight="1">
      <c r="B67" s="157"/>
      <c r="C67" s="500"/>
      <c r="D67" s="353"/>
      <c r="E67" s="504" t="s">
        <v>1435</v>
      </c>
      <c r="F67" s="143" t="s">
        <v>1437</v>
      </c>
      <c r="G67" s="145">
        <v>500000</v>
      </c>
      <c r="H67" s="352" t="s">
        <v>1436</v>
      </c>
      <c r="I67" s="352"/>
      <c r="J67" s="355"/>
      <c r="K67" s="143"/>
    </row>
    <row r="68" spans="2:11" s="134" customFormat="1" ht="60.75" customHeight="1">
      <c r="B68" s="157"/>
      <c r="C68" s="500"/>
      <c r="D68" s="353"/>
      <c r="E68" s="504" t="s">
        <v>1455</v>
      </c>
      <c r="F68" s="157" t="s">
        <v>544</v>
      </c>
      <c r="G68" s="145"/>
      <c r="H68" s="352" t="s">
        <v>543</v>
      </c>
      <c r="I68" s="352"/>
      <c r="J68" s="355" t="s">
        <v>1456</v>
      </c>
      <c r="K68" s="157" t="s">
        <v>1457</v>
      </c>
    </row>
    <row r="69" spans="2:11" s="134" customFormat="1" ht="41.25" customHeight="1">
      <c r="B69" s="664" t="s">
        <v>432</v>
      </c>
      <c r="C69" s="664"/>
      <c r="D69" s="664"/>
      <c r="E69" s="664"/>
      <c r="F69" s="664"/>
      <c r="G69" s="361">
        <f>SUM(G70:G97)</f>
        <v>4700000</v>
      </c>
      <c r="H69" s="521"/>
      <c r="I69" s="521"/>
      <c r="J69" s="549"/>
      <c r="K69" s="524"/>
    </row>
    <row r="70" spans="2:11" s="134" customFormat="1" ht="77.25" customHeight="1">
      <c r="B70" s="157" t="s">
        <v>29</v>
      </c>
      <c r="C70" s="355" t="s">
        <v>1018</v>
      </c>
      <c r="D70" s="353">
        <v>250000</v>
      </c>
      <c r="E70" s="477" t="s">
        <v>1395</v>
      </c>
      <c r="F70" s="352" t="s">
        <v>538</v>
      </c>
      <c r="G70" s="147">
        <v>150000</v>
      </c>
      <c r="H70" s="352" t="s">
        <v>194</v>
      </c>
      <c r="I70" s="352"/>
      <c r="J70" s="355" t="s">
        <v>1396</v>
      </c>
      <c r="K70" s="143" t="s">
        <v>835</v>
      </c>
    </row>
    <row r="71" spans="2:11" s="134" customFormat="1" ht="96.75" customHeight="1">
      <c r="B71" s="157" t="s">
        <v>31</v>
      </c>
      <c r="C71" s="355" t="s">
        <v>1019</v>
      </c>
      <c r="D71" s="353">
        <v>200000</v>
      </c>
      <c r="E71" s="477" t="s">
        <v>1397</v>
      </c>
      <c r="F71" s="358" t="s">
        <v>539</v>
      </c>
      <c r="G71" s="147">
        <v>150000</v>
      </c>
      <c r="H71" s="352" t="s">
        <v>194</v>
      </c>
      <c r="I71" s="352"/>
      <c r="J71" s="355" t="s">
        <v>1398</v>
      </c>
      <c r="K71" s="143" t="s">
        <v>836</v>
      </c>
    </row>
    <row r="72" spans="2:11" s="134" customFormat="1" ht="77.25" customHeight="1">
      <c r="B72" s="157" t="s">
        <v>34</v>
      </c>
      <c r="C72" s="301" t="s">
        <v>1020</v>
      </c>
      <c r="D72" s="356">
        <v>250000</v>
      </c>
      <c r="E72" s="478" t="s">
        <v>1399</v>
      </c>
      <c r="F72" s="357" t="s">
        <v>664</v>
      </c>
      <c r="G72" s="147">
        <v>150000</v>
      </c>
      <c r="H72" s="352" t="s">
        <v>194</v>
      </c>
      <c r="I72" s="352"/>
      <c r="J72" s="355" t="s">
        <v>1400</v>
      </c>
      <c r="K72" s="143" t="s">
        <v>837</v>
      </c>
    </row>
    <row r="73" spans="2:11" s="134" customFormat="1" ht="180">
      <c r="B73" s="157" t="s">
        <v>38</v>
      </c>
      <c r="C73" s="301" t="s">
        <v>1021</v>
      </c>
      <c r="D73" s="353">
        <v>200000</v>
      </c>
      <c r="E73" s="477" t="s">
        <v>1401</v>
      </c>
      <c r="F73" s="352" t="s">
        <v>662</v>
      </c>
      <c r="G73" s="487">
        <v>150000</v>
      </c>
      <c r="H73" s="352" t="s">
        <v>194</v>
      </c>
      <c r="I73" s="352"/>
      <c r="J73" s="355" t="s">
        <v>1402</v>
      </c>
      <c r="K73" s="157" t="s">
        <v>838</v>
      </c>
    </row>
    <row r="74" spans="2:11" s="134" customFormat="1" ht="157.5">
      <c r="B74" s="157" t="s">
        <v>41</v>
      </c>
      <c r="C74" s="301" t="s">
        <v>536</v>
      </c>
      <c r="D74" s="356">
        <v>300000</v>
      </c>
      <c r="E74" s="478" t="s">
        <v>536</v>
      </c>
      <c r="F74" s="362" t="s">
        <v>1080</v>
      </c>
      <c r="G74" s="147">
        <v>200000</v>
      </c>
      <c r="H74" s="352" t="s">
        <v>194</v>
      </c>
      <c r="I74" s="352"/>
      <c r="J74" s="355" t="s">
        <v>1403</v>
      </c>
      <c r="K74" s="143" t="s">
        <v>839</v>
      </c>
    </row>
    <row r="75" spans="2:11" s="134" customFormat="1" ht="119.25" customHeight="1">
      <c r="B75" s="157" t="s">
        <v>44</v>
      </c>
      <c r="C75" s="301" t="s">
        <v>1022</v>
      </c>
      <c r="D75" s="301" t="s">
        <v>1022</v>
      </c>
      <c r="E75" s="301" t="s">
        <v>1438</v>
      </c>
      <c r="F75" s="352" t="s">
        <v>542</v>
      </c>
      <c r="G75" s="147">
        <v>150000</v>
      </c>
      <c r="H75" s="352" t="s">
        <v>543</v>
      </c>
      <c r="I75" s="352"/>
      <c r="J75" s="355" t="s">
        <v>1439</v>
      </c>
      <c r="K75" s="143" t="s">
        <v>840</v>
      </c>
    </row>
    <row r="76" spans="2:11" s="134" customFormat="1" ht="230.25" customHeight="1">
      <c r="B76" s="157" t="s">
        <v>47</v>
      </c>
      <c r="C76" s="301" t="s">
        <v>1023</v>
      </c>
      <c r="D76" s="359">
        <v>250000</v>
      </c>
      <c r="E76" s="477" t="s">
        <v>1330</v>
      </c>
      <c r="F76" s="360" t="s">
        <v>665</v>
      </c>
      <c r="G76" s="147">
        <v>150000</v>
      </c>
      <c r="H76" s="352" t="s">
        <v>550</v>
      </c>
      <c r="I76" s="352"/>
      <c r="J76" s="355" t="s">
        <v>1331</v>
      </c>
      <c r="K76" s="143" t="s">
        <v>841</v>
      </c>
    </row>
    <row r="77" spans="2:11" s="134" customFormat="1" ht="174" customHeight="1">
      <c r="B77" s="157" t="s">
        <v>207</v>
      </c>
      <c r="C77" s="301" t="s">
        <v>842</v>
      </c>
      <c r="D77" s="356">
        <v>200000</v>
      </c>
      <c r="E77" s="478" t="s">
        <v>1356</v>
      </c>
      <c r="F77" s="358" t="s">
        <v>564</v>
      </c>
      <c r="G77" s="487">
        <v>150000</v>
      </c>
      <c r="H77" s="352" t="s">
        <v>66</v>
      </c>
      <c r="I77" s="352"/>
      <c r="J77" s="355" t="s">
        <v>1357</v>
      </c>
      <c r="K77" s="157" t="s">
        <v>843</v>
      </c>
    </row>
    <row r="78" spans="2:11" s="134" customFormat="1" ht="135">
      <c r="B78" s="157" t="s">
        <v>50</v>
      </c>
      <c r="C78" s="301" t="s">
        <v>1024</v>
      </c>
      <c r="D78" s="353">
        <v>200000</v>
      </c>
      <c r="E78" s="477" t="s">
        <v>1324</v>
      </c>
      <c r="F78" s="357" t="s">
        <v>666</v>
      </c>
      <c r="G78" s="147">
        <v>150000</v>
      </c>
      <c r="H78" s="352" t="s">
        <v>66</v>
      </c>
      <c r="I78" s="352"/>
      <c r="J78" s="355" t="s">
        <v>1325</v>
      </c>
      <c r="K78" s="143" t="s">
        <v>844</v>
      </c>
    </row>
    <row r="79" spans="2:11" s="134" customFormat="1" ht="135">
      <c r="B79" s="157" t="s">
        <v>477</v>
      </c>
      <c r="C79" s="301" t="s">
        <v>845</v>
      </c>
      <c r="D79" s="353">
        <v>200000</v>
      </c>
      <c r="E79" s="477" t="s">
        <v>1346</v>
      </c>
      <c r="F79" s="354" t="s">
        <v>554</v>
      </c>
      <c r="G79" s="487">
        <v>150000</v>
      </c>
      <c r="H79" s="352" t="s">
        <v>66</v>
      </c>
      <c r="I79" s="352"/>
      <c r="J79" s="355" t="s">
        <v>1347</v>
      </c>
      <c r="K79" s="157" t="s">
        <v>846</v>
      </c>
    </row>
    <row r="80" spans="2:11" s="134" customFormat="1" ht="96" customHeight="1">
      <c r="B80" s="157" t="s">
        <v>478</v>
      </c>
      <c r="C80" s="301" t="s">
        <v>1025</v>
      </c>
      <c r="D80" s="353">
        <v>150000</v>
      </c>
      <c r="E80" s="477" t="s">
        <v>1339</v>
      </c>
      <c r="F80" s="357" t="s">
        <v>667</v>
      </c>
      <c r="G80" s="147">
        <v>150000</v>
      </c>
      <c r="H80" s="352" t="s">
        <v>66</v>
      </c>
      <c r="I80" s="352"/>
      <c r="J80" s="355" t="s">
        <v>1340</v>
      </c>
      <c r="K80" s="143" t="s">
        <v>847</v>
      </c>
    </row>
    <row r="81" spans="2:11" s="134" customFormat="1" ht="96.75" customHeight="1">
      <c r="B81" s="157" t="s">
        <v>479</v>
      </c>
      <c r="C81" s="301" t="s">
        <v>1026</v>
      </c>
      <c r="D81" s="301" t="s">
        <v>1026</v>
      </c>
      <c r="E81" s="301" t="s">
        <v>1026</v>
      </c>
      <c r="F81" s="310" t="s">
        <v>668</v>
      </c>
      <c r="G81" s="147">
        <v>150000</v>
      </c>
      <c r="H81" s="352" t="s">
        <v>66</v>
      </c>
      <c r="I81" s="352"/>
      <c r="J81" s="355" t="s">
        <v>1352</v>
      </c>
      <c r="K81" s="143" t="s">
        <v>848</v>
      </c>
    </row>
    <row r="82" spans="2:11" s="134" customFormat="1" ht="120" customHeight="1">
      <c r="B82" s="157" t="s">
        <v>480</v>
      </c>
      <c r="C82" s="301" t="s">
        <v>1027</v>
      </c>
      <c r="D82" s="301" t="s">
        <v>1027</v>
      </c>
      <c r="E82" s="301" t="s">
        <v>1027</v>
      </c>
      <c r="F82" s="362" t="s">
        <v>562</v>
      </c>
      <c r="G82" s="147">
        <v>200000</v>
      </c>
      <c r="H82" s="352" t="s">
        <v>66</v>
      </c>
      <c r="I82" s="352"/>
      <c r="J82" s="355" t="s">
        <v>1337</v>
      </c>
      <c r="K82" s="143" t="s">
        <v>847</v>
      </c>
    </row>
    <row r="83" spans="2:11" s="134" customFormat="1" ht="177.75" customHeight="1">
      <c r="B83" s="157" t="s">
        <v>481</v>
      </c>
      <c r="C83" s="301" t="s">
        <v>849</v>
      </c>
      <c r="D83" s="353">
        <v>200000</v>
      </c>
      <c r="E83" s="503" t="s">
        <v>1348</v>
      </c>
      <c r="F83" s="354" t="s">
        <v>555</v>
      </c>
      <c r="G83" s="147">
        <v>150000</v>
      </c>
      <c r="H83" s="352" t="s">
        <v>66</v>
      </c>
      <c r="I83" s="352"/>
      <c r="J83" s="355" t="s">
        <v>1349</v>
      </c>
      <c r="K83" s="143" t="s">
        <v>850</v>
      </c>
    </row>
    <row r="84" spans="2:11" s="134" customFormat="1" ht="99" customHeight="1">
      <c r="B84" s="157" t="s">
        <v>482</v>
      </c>
      <c r="C84" s="301" t="s">
        <v>1028</v>
      </c>
      <c r="D84" s="353">
        <v>200000</v>
      </c>
      <c r="E84" s="477" t="s">
        <v>1326</v>
      </c>
      <c r="F84" s="354" t="s">
        <v>556</v>
      </c>
      <c r="G84" s="147">
        <v>200000</v>
      </c>
      <c r="H84" s="352" t="s">
        <v>66</v>
      </c>
      <c r="I84" s="352"/>
      <c r="J84" s="355" t="s">
        <v>1327</v>
      </c>
      <c r="K84" s="143" t="s">
        <v>851</v>
      </c>
    </row>
    <row r="85" spans="2:11" s="134" customFormat="1" ht="157.5">
      <c r="B85" s="157" t="s">
        <v>483</v>
      </c>
      <c r="C85" s="301" t="s">
        <v>1029</v>
      </c>
      <c r="D85" s="353">
        <v>150000</v>
      </c>
      <c r="E85" s="477" t="s">
        <v>1221</v>
      </c>
      <c r="F85" s="363" t="s">
        <v>590</v>
      </c>
      <c r="G85" s="147">
        <v>150000</v>
      </c>
      <c r="H85" s="352" t="s">
        <v>15</v>
      </c>
      <c r="I85" s="352"/>
      <c r="J85" s="355" t="s">
        <v>1222</v>
      </c>
      <c r="K85" s="143" t="s">
        <v>852</v>
      </c>
    </row>
    <row r="86" spans="2:11" s="134" customFormat="1" ht="135">
      <c r="B86" s="157" t="s">
        <v>484</v>
      </c>
      <c r="C86" s="301" t="s">
        <v>1030</v>
      </c>
      <c r="D86" s="353">
        <v>200000</v>
      </c>
      <c r="E86" s="477" t="s">
        <v>1186</v>
      </c>
      <c r="F86" s="358" t="s">
        <v>571</v>
      </c>
      <c r="G86" s="147">
        <v>150000</v>
      </c>
      <c r="H86" s="352" t="s">
        <v>15</v>
      </c>
      <c r="I86" s="352"/>
      <c r="J86" s="355" t="s">
        <v>1187</v>
      </c>
      <c r="K86" s="143" t="s">
        <v>853</v>
      </c>
    </row>
    <row r="87" spans="2:11" s="134" customFormat="1" ht="99" customHeight="1">
      <c r="B87" s="157" t="s">
        <v>485</v>
      </c>
      <c r="C87" s="301" t="s">
        <v>854</v>
      </c>
      <c r="D87" s="353">
        <v>200000</v>
      </c>
      <c r="E87" s="477" t="s">
        <v>1199</v>
      </c>
      <c r="F87" s="360" t="s">
        <v>575</v>
      </c>
      <c r="G87" s="487">
        <v>200000</v>
      </c>
      <c r="H87" s="352" t="s">
        <v>15</v>
      </c>
      <c r="I87" s="352"/>
      <c r="J87" s="355" t="s">
        <v>1200</v>
      </c>
      <c r="K87" s="157" t="s">
        <v>855</v>
      </c>
    </row>
    <row r="88" spans="2:11" s="134" customFormat="1" ht="180">
      <c r="B88" s="157" t="s">
        <v>486</v>
      </c>
      <c r="C88" s="301" t="s">
        <v>1031</v>
      </c>
      <c r="D88" s="353">
        <v>200000</v>
      </c>
      <c r="E88" s="477" t="s">
        <v>1231</v>
      </c>
      <c r="F88" s="358" t="s">
        <v>596</v>
      </c>
      <c r="G88" s="147">
        <v>150000</v>
      </c>
      <c r="H88" s="352" t="s">
        <v>15</v>
      </c>
      <c r="I88" s="352"/>
      <c r="J88" s="355" t="s">
        <v>1232</v>
      </c>
      <c r="K88" s="143" t="s">
        <v>856</v>
      </c>
    </row>
    <row r="89" spans="2:11" s="134" customFormat="1" ht="202.5">
      <c r="B89" s="157" t="s">
        <v>487</v>
      </c>
      <c r="C89" s="301" t="s">
        <v>1032</v>
      </c>
      <c r="D89" s="353">
        <v>120000</v>
      </c>
      <c r="E89" s="477" t="s">
        <v>1188</v>
      </c>
      <c r="F89" s="358" t="s">
        <v>572</v>
      </c>
      <c r="G89" s="147">
        <v>150000</v>
      </c>
      <c r="H89" s="352" t="s">
        <v>15</v>
      </c>
      <c r="I89" s="352"/>
      <c r="J89" s="355" t="s">
        <v>1189</v>
      </c>
      <c r="K89" s="143" t="s">
        <v>857</v>
      </c>
    </row>
    <row r="90" spans="2:11" s="134" customFormat="1" ht="77.25" customHeight="1">
      <c r="B90" s="157" t="s">
        <v>488</v>
      </c>
      <c r="C90" s="301" t="s">
        <v>1033</v>
      </c>
      <c r="D90" s="359">
        <v>100000</v>
      </c>
      <c r="E90" s="477" t="s">
        <v>1203</v>
      </c>
      <c r="F90" s="358" t="s">
        <v>669</v>
      </c>
      <c r="G90" s="147">
        <v>200000</v>
      </c>
      <c r="H90" s="352" t="s">
        <v>15</v>
      </c>
      <c r="I90" s="352"/>
      <c r="J90" s="355" t="s">
        <v>1204</v>
      </c>
      <c r="K90" s="143" t="s">
        <v>858</v>
      </c>
    </row>
    <row r="91" spans="2:11" s="134" customFormat="1" ht="161.25" customHeight="1">
      <c r="B91" s="157" t="s">
        <v>489</v>
      </c>
      <c r="C91" s="301" t="s">
        <v>1034</v>
      </c>
      <c r="D91" s="353">
        <v>200000</v>
      </c>
      <c r="E91" s="477" t="s">
        <v>1134</v>
      </c>
      <c r="F91" s="360" t="s">
        <v>1136</v>
      </c>
      <c r="G91" s="147">
        <v>200000</v>
      </c>
      <c r="H91" s="352" t="s">
        <v>58</v>
      </c>
      <c r="I91" s="352"/>
      <c r="J91" s="146" t="s">
        <v>1135</v>
      </c>
      <c r="K91" s="143" t="s">
        <v>814</v>
      </c>
    </row>
    <row r="92" spans="2:11" s="134" customFormat="1" ht="202.5">
      <c r="B92" s="157" t="s">
        <v>490</v>
      </c>
      <c r="C92" s="99" t="s">
        <v>1035</v>
      </c>
      <c r="D92" s="485">
        <v>150000</v>
      </c>
      <c r="E92" s="486" t="s">
        <v>1140</v>
      </c>
      <c r="F92" s="358" t="s">
        <v>1141</v>
      </c>
      <c r="G92" s="147">
        <v>150000</v>
      </c>
      <c r="H92" s="157" t="s">
        <v>58</v>
      </c>
      <c r="I92" s="157"/>
      <c r="J92" s="99" t="s">
        <v>1142</v>
      </c>
      <c r="K92" s="143" t="s">
        <v>814</v>
      </c>
    </row>
    <row r="93" spans="2:11" s="134" customFormat="1" ht="202.5">
      <c r="B93" s="157" t="s">
        <v>698</v>
      </c>
      <c r="C93" s="99" t="s">
        <v>1036</v>
      </c>
      <c r="D93" s="485">
        <v>250000</v>
      </c>
      <c r="E93" s="486" t="s">
        <v>1144</v>
      </c>
      <c r="F93" s="358" t="s">
        <v>1143</v>
      </c>
      <c r="G93" s="147">
        <v>200000</v>
      </c>
      <c r="H93" s="157" t="s">
        <v>58</v>
      </c>
      <c r="I93" s="157"/>
      <c r="J93" s="146" t="s">
        <v>1145</v>
      </c>
      <c r="K93" s="143" t="s">
        <v>814</v>
      </c>
    </row>
    <row r="94" spans="2:11" s="134" customFormat="1" ht="138.75" customHeight="1">
      <c r="B94" s="157" t="s">
        <v>699</v>
      </c>
      <c r="C94" s="99" t="s">
        <v>1037</v>
      </c>
      <c r="D94" s="485">
        <v>150000</v>
      </c>
      <c r="E94" s="486" t="s">
        <v>1148</v>
      </c>
      <c r="F94" s="363" t="s">
        <v>1149</v>
      </c>
      <c r="G94" s="147">
        <v>150000</v>
      </c>
      <c r="H94" s="157" t="s">
        <v>58</v>
      </c>
      <c r="I94" s="157"/>
      <c r="J94" s="146" t="s">
        <v>1150</v>
      </c>
      <c r="K94" s="143" t="s">
        <v>859</v>
      </c>
    </row>
    <row r="95" spans="2:11" s="134" customFormat="1" ht="138" customHeight="1">
      <c r="B95" s="157" t="s">
        <v>700</v>
      </c>
      <c r="C95" s="301" t="s">
        <v>1038</v>
      </c>
      <c r="D95" s="353">
        <v>150000</v>
      </c>
      <c r="E95" s="477" t="s">
        <v>1116</v>
      </c>
      <c r="F95" s="358" t="s">
        <v>601</v>
      </c>
      <c r="G95" s="147">
        <v>150000</v>
      </c>
      <c r="H95" s="352" t="s">
        <v>58</v>
      </c>
      <c r="I95" s="352"/>
      <c r="J95" s="355" t="s">
        <v>1117</v>
      </c>
      <c r="K95" s="143" t="s">
        <v>860</v>
      </c>
    </row>
    <row r="96" spans="2:11" s="134" customFormat="1" ht="135">
      <c r="B96" s="157" t="s">
        <v>701</v>
      </c>
      <c r="C96" s="355" t="s">
        <v>861</v>
      </c>
      <c r="D96" s="353">
        <v>300000</v>
      </c>
      <c r="E96" s="477" t="s">
        <v>1110</v>
      </c>
      <c r="F96" s="357" t="s">
        <v>649</v>
      </c>
      <c r="G96" s="147">
        <v>200000</v>
      </c>
      <c r="H96" s="352" t="s">
        <v>528</v>
      </c>
      <c r="I96" s="352"/>
      <c r="J96" s="355" t="s">
        <v>1111</v>
      </c>
      <c r="K96" s="143" t="s">
        <v>862</v>
      </c>
    </row>
    <row r="97" spans="2:11" s="134" customFormat="1" ht="192" customHeight="1">
      <c r="B97" s="157" t="s">
        <v>702</v>
      </c>
      <c r="C97" s="301" t="s">
        <v>863</v>
      </c>
      <c r="D97" s="353">
        <v>250000</v>
      </c>
      <c r="E97" s="477" t="s">
        <v>1112</v>
      </c>
      <c r="F97" s="357" t="s">
        <v>649</v>
      </c>
      <c r="G97" s="147">
        <v>250000</v>
      </c>
      <c r="H97" s="352" t="s">
        <v>528</v>
      </c>
      <c r="I97" s="352"/>
      <c r="J97" s="99" t="s">
        <v>1113</v>
      </c>
      <c r="K97" s="143" t="s">
        <v>864</v>
      </c>
    </row>
    <row r="98" spans="2:11" s="257" customFormat="1" ht="25.5" customHeight="1">
      <c r="B98" s="664" t="s">
        <v>433</v>
      </c>
      <c r="C98" s="664"/>
      <c r="D98" s="664"/>
      <c r="E98" s="664"/>
      <c r="F98" s="664"/>
      <c r="G98" s="266">
        <f>SUM(G99:G104)</f>
        <v>1550000</v>
      </c>
      <c r="H98" s="517"/>
      <c r="I98" s="517"/>
      <c r="J98" s="501"/>
      <c r="K98" s="527"/>
    </row>
    <row r="99" spans="2:11" s="134" customFormat="1" ht="115.5" customHeight="1">
      <c r="B99" s="143" t="s">
        <v>52</v>
      </c>
      <c r="C99" s="301" t="s">
        <v>1039</v>
      </c>
      <c r="D99" s="301" t="s">
        <v>1039</v>
      </c>
      <c r="E99" s="301" t="s">
        <v>1039</v>
      </c>
      <c r="F99" s="357" t="s">
        <v>1081</v>
      </c>
      <c r="G99" s="147">
        <v>200000</v>
      </c>
      <c r="H99" s="352" t="s">
        <v>194</v>
      </c>
      <c r="I99" s="352"/>
      <c r="J99" s="355" t="s">
        <v>1383</v>
      </c>
      <c r="K99" s="143" t="s">
        <v>865</v>
      </c>
    </row>
    <row r="100" spans="2:11" s="134" customFormat="1" ht="217.5" customHeight="1">
      <c r="B100" s="143" t="s">
        <v>55</v>
      </c>
      <c r="C100" s="301" t="s">
        <v>563</v>
      </c>
      <c r="D100" s="359">
        <v>300000</v>
      </c>
      <c r="E100" s="477" t="s">
        <v>1358</v>
      </c>
      <c r="F100" s="354" t="s">
        <v>906</v>
      </c>
      <c r="G100" s="147">
        <v>300000</v>
      </c>
      <c r="H100" s="352" t="s">
        <v>66</v>
      </c>
      <c r="I100" s="352"/>
      <c r="J100" s="355" t="s">
        <v>1359</v>
      </c>
      <c r="K100" s="143" t="s">
        <v>866</v>
      </c>
    </row>
    <row r="101" spans="2:11" s="132" customFormat="1" ht="79.5" customHeight="1">
      <c r="B101" s="143" t="s">
        <v>59</v>
      </c>
      <c r="C101" s="301" t="s">
        <v>620</v>
      </c>
      <c r="D101" s="301" t="s">
        <v>620</v>
      </c>
      <c r="E101" s="301" t="s">
        <v>620</v>
      </c>
      <c r="F101" s="354" t="s">
        <v>621</v>
      </c>
      <c r="G101" s="147">
        <v>250000</v>
      </c>
      <c r="H101" s="352" t="s">
        <v>640</v>
      </c>
      <c r="I101" s="352"/>
      <c r="J101" s="355" t="s">
        <v>1298</v>
      </c>
      <c r="K101" s="143" t="s">
        <v>866</v>
      </c>
    </row>
    <row r="102" spans="2:11" s="134" customFormat="1" ht="78" customHeight="1">
      <c r="B102" s="143" t="s">
        <v>62</v>
      </c>
      <c r="C102" s="301" t="s">
        <v>622</v>
      </c>
      <c r="D102" s="301" t="s">
        <v>622</v>
      </c>
      <c r="E102" s="301" t="s">
        <v>622</v>
      </c>
      <c r="F102" s="354" t="s">
        <v>623</v>
      </c>
      <c r="G102" s="147">
        <v>150000</v>
      </c>
      <c r="H102" s="352" t="s">
        <v>640</v>
      </c>
      <c r="I102" s="352"/>
      <c r="J102" s="355" t="s">
        <v>1297</v>
      </c>
      <c r="K102" s="143" t="s">
        <v>866</v>
      </c>
    </row>
    <row r="103" spans="2:11" s="134" customFormat="1" ht="180">
      <c r="B103" s="143" t="s">
        <v>491</v>
      </c>
      <c r="C103" s="301" t="s">
        <v>624</v>
      </c>
      <c r="D103" s="353">
        <v>250000</v>
      </c>
      <c r="E103" s="477" t="s">
        <v>624</v>
      </c>
      <c r="F103" s="354" t="s">
        <v>625</v>
      </c>
      <c r="G103" s="147">
        <v>250000</v>
      </c>
      <c r="H103" s="352" t="s">
        <v>640</v>
      </c>
      <c r="I103" s="352"/>
      <c r="J103" s="355" t="s">
        <v>1299</v>
      </c>
      <c r="K103" s="143" t="s">
        <v>866</v>
      </c>
    </row>
    <row r="104" spans="2:11" s="134" customFormat="1" ht="96" customHeight="1">
      <c r="B104" s="143" t="s">
        <v>492</v>
      </c>
      <c r="C104" s="301" t="s">
        <v>967</v>
      </c>
      <c r="D104" s="301" t="s">
        <v>967</v>
      </c>
      <c r="E104" s="301" t="s">
        <v>1368</v>
      </c>
      <c r="F104" s="358" t="s">
        <v>425</v>
      </c>
      <c r="G104" s="147">
        <v>400000</v>
      </c>
      <c r="H104" s="352" t="s">
        <v>640</v>
      </c>
      <c r="I104" s="352"/>
      <c r="J104" s="355" t="s">
        <v>1369</v>
      </c>
      <c r="K104" s="143" t="s">
        <v>866</v>
      </c>
    </row>
    <row r="105" spans="2:11" s="339" customFormat="1" ht="25.5" customHeight="1">
      <c r="B105" s="388" t="s">
        <v>434</v>
      </c>
      <c r="C105" s="550"/>
      <c r="D105" s="365">
        <f>SUM(D106:D116)</f>
        <v>550000</v>
      </c>
      <c r="E105" s="522"/>
      <c r="F105" s="523"/>
      <c r="G105" s="361">
        <f>SUM(G106:G116)</f>
        <v>880000</v>
      </c>
      <c r="H105" s="521"/>
      <c r="I105" s="521"/>
      <c r="J105" s="549"/>
      <c r="K105" s="524"/>
    </row>
    <row r="106" spans="2:11" s="134" customFormat="1" ht="156.75" customHeight="1">
      <c r="B106" s="157" t="s">
        <v>65</v>
      </c>
      <c r="C106" s="355"/>
      <c r="D106" s="353">
        <v>50000</v>
      </c>
      <c r="E106" s="477" t="s">
        <v>1404</v>
      </c>
      <c r="F106" s="363" t="s">
        <v>1405</v>
      </c>
      <c r="G106" s="487">
        <v>80000</v>
      </c>
      <c r="H106" s="352" t="s">
        <v>194</v>
      </c>
      <c r="I106" s="352"/>
      <c r="J106" s="355" t="s">
        <v>1406</v>
      </c>
      <c r="K106" s="157"/>
    </row>
    <row r="107" spans="2:11" s="134" customFormat="1" ht="180">
      <c r="B107" s="157" t="s">
        <v>67</v>
      </c>
      <c r="C107" s="355"/>
      <c r="D107" s="353">
        <v>50000</v>
      </c>
      <c r="E107" s="477" t="s">
        <v>1440</v>
      </c>
      <c r="F107" s="363" t="s">
        <v>1445</v>
      </c>
      <c r="G107" s="487">
        <v>80000</v>
      </c>
      <c r="H107" s="352" t="s">
        <v>543</v>
      </c>
      <c r="I107" s="352" t="s">
        <v>543</v>
      </c>
      <c r="J107" s="355" t="s">
        <v>1441</v>
      </c>
      <c r="K107" s="157"/>
    </row>
    <row r="108" spans="2:11" s="134" customFormat="1" ht="65.25" customHeight="1">
      <c r="B108" s="157" t="s">
        <v>70</v>
      </c>
      <c r="C108" s="301"/>
      <c r="D108" s="353">
        <v>50000</v>
      </c>
      <c r="E108" s="477" t="s">
        <v>1372</v>
      </c>
      <c r="F108" s="363" t="s">
        <v>1261</v>
      </c>
      <c r="G108" s="487">
        <v>80000</v>
      </c>
      <c r="H108" s="360" t="s">
        <v>96</v>
      </c>
      <c r="I108" s="360"/>
      <c r="J108" s="355" t="s">
        <v>1262</v>
      </c>
      <c r="K108" s="143"/>
    </row>
    <row r="109" spans="2:11" s="134" customFormat="1" ht="136.5" customHeight="1">
      <c r="B109" s="157" t="s">
        <v>73</v>
      </c>
      <c r="C109" s="355"/>
      <c r="D109" s="353">
        <v>50000</v>
      </c>
      <c r="E109" s="477" t="s">
        <v>1341</v>
      </c>
      <c r="F109" s="363" t="s">
        <v>1342</v>
      </c>
      <c r="G109" s="487">
        <v>80000</v>
      </c>
      <c r="H109" s="352" t="s">
        <v>66</v>
      </c>
      <c r="I109" s="352"/>
      <c r="J109" s="355" t="s">
        <v>1343</v>
      </c>
      <c r="K109" s="143"/>
    </row>
    <row r="110" spans="2:11" s="134" customFormat="1" ht="97.5" customHeight="1">
      <c r="B110" s="157" t="s">
        <v>493</v>
      </c>
      <c r="C110" s="301"/>
      <c r="D110" s="353">
        <v>50000</v>
      </c>
      <c r="E110" s="477" t="s">
        <v>1365</v>
      </c>
      <c r="F110" s="358" t="s">
        <v>1366</v>
      </c>
      <c r="G110" s="487">
        <v>80000</v>
      </c>
      <c r="H110" s="352" t="s">
        <v>66</v>
      </c>
      <c r="I110" s="352"/>
      <c r="J110" s="355" t="s">
        <v>1367</v>
      </c>
      <c r="K110" s="143"/>
    </row>
    <row r="111" spans="2:11" s="134" customFormat="1" ht="135.75" customHeight="1">
      <c r="B111" s="157" t="s">
        <v>494</v>
      </c>
      <c r="C111" s="500"/>
      <c r="D111" s="353">
        <v>50000</v>
      </c>
      <c r="E111" s="301" t="s">
        <v>1373</v>
      </c>
      <c r="F111" s="358" t="s">
        <v>1146</v>
      </c>
      <c r="G111" s="487">
        <v>80000</v>
      </c>
      <c r="H111" s="352" t="s">
        <v>58</v>
      </c>
      <c r="I111" s="352"/>
      <c r="J111" s="355" t="s">
        <v>1147</v>
      </c>
      <c r="K111" s="143"/>
    </row>
    <row r="112" spans="2:11" s="134" customFormat="1" ht="157.5">
      <c r="B112" s="157" t="s">
        <v>495</v>
      </c>
      <c r="C112" s="301"/>
      <c r="D112" s="353">
        <v>50000</v>
      </c>
      <c r="E112" s="477" t="s">
        <v>1374</v>
      </c>
      <c r="F112" s="358" t="s">
        <v>1378</v>
      </c>
      <c r="G112" s="487">
        <v>80000</v>
      </c>
      <c r="H112" s="352" t="s">
        <v>58</v>
      </c>
      <c r="I112" s="352"/>
      <c r="J112" s="355" t="s">
        <v>1153</v>
      </c>
      <c r="K112" s="143"/>
    </row>
    <row r="113" spans="2:11" s="134" customFormat="1" ht="135" customHeight="1">
      <c r="B113" s="157" t="s">
        <v>496</v>
      </c>
      <c r="C113" s="301"/>
      <c r="D113" s="353">
        <v>50000</v>
      </c>
      <c r="E113" s="477" t="s">
        <v>1375</v>
      </c>
      <c r="F113" s="363" t="s">
        <v>1379</v>
      </c>
      <c r="G113" s="487">
        <v>80000</v>
      </c>
      <c r="H113" s="352" t="s">
        <v>640</v>
      </c>
      <c r="I113" s="352"/>
      <c r="J113" s="355" t="s">
        <v>1302</v>
      </c>
      <c r="K113" s="143"/>
    </row>
    <row r="114" spans="2:11" s="134" customFormat="1" ht="118.5" customHeight="1">
      <c r="B114" s="157" t="s">
        <v>497</v>
      </c>
      <c r="C114" s="301"/>
      <c r="D114" s="353">
        <v>50000</v>
      </c>
      <c r="E114" s="477" t="s">
        <v>1376</v>
      </c>
      <c r="F114" s="363" t="s">
        <v>1303</v>
      </c>
      <c r="G114" s="487">
        <v>80000</v>
      </c>
      <c r="H114" s="352" t="s">
        <v>640</v>
      </c>
      <c r="I114" s="352"/>
      <c r="J114" s="355" t="s">
        <v>1304</v>
      </c>
      <c r="K114" s="157"/>
    </row>
    <row r="115" spans="2:11" s="134" customFormat="1" ht="79.5" customHeight="1">
      <c r="B115" s="157" t="s">
        <v>498</v>
      </c>
      <c r="C115" s="301"/>
      <c r="D115" s="353">
        <v>50000</v>
      </c>
      <c r="E115" s="477" t="s">
        <v>1377</v>
      </c>
      <c r="F115" s="363" t="s">
        <v>1233</v>
      </c>
      <c r="G115" s="487">
        <v>80000</v>
      </c>
      <c r="H115" s="352" t="s">
        <v>968</v>
      </c>
      <c r="I115" s="352"/>
      <c r="J115" s="355" t="s">
        <v>1234</v>
      </c>
      <c r="K115" s="143"/>
    </row>
    <row r="116" spans="2:11" s="134" customFormat="1" ht="234" customHeight="1">
      <c r="B116" s="157" t="s">
        <v>499</v>
      </c>
      <c r="C116" s="301"/>
      <c r="D116" s="353">
        <v>50000</v>
      </c>
      <c r="E116" s="477" t="s">
        <v>1235</v>
      </c>
      <c r="F116" s="358" t="s">
        <v>1236</v>
      </c>
      <c r="G116" s="487">
        <v>80000</v>
      </c>
      <c r="H116" s="352" t="s">
        <v>968</v>
      </c>
      <c r="I116" s="352"/>
      <c r="J116" s="355" t="s">
        <v>1237</v>
      </c>
      <c r="K116" s="143"/>
    </row>
    <row r="117" spans="2:11" s="339" customFormat="1" ht="26.25" customHeight="1">
      <c r="B117" s="664" t="s">
        <v>435</v>
      </c>
      <c r="C117" s="664"/>
      <c r="D117" s="664"/>
      <c r="E117" s="664"/>
      <c r="F117" s="664"/>
      <c r="G117" s="361">
        <f>SUM(G118:G133)</f>
        <v>2400000</v>
      </c>
      <c r="H117" s="521"/>
      <c r="I117" s="521"/>
      <c r="J117" s="549"/>
      <c r="K117" s="524"/>
    </row>
    <row r="118" spans="2:11" s="134" customFormat="1" ht="202.5">
      <c r="B118" s="367" t="s">
        <v>75</v>
      </c>
      <c r="C118" s="368" t="s">
        <v>826</v>
      </c>
      <c r="D118" s="369">
        <v>200000</v>
      </c>
      <c r="E118" s="479"/>
      <c r="F118" s="519" t="s">
        <v>130</v>
      </c>
      <c r="G118" s="475">
        <v>400000</v>
      </c>
      <c r="H118" s="370" t="s">
        <v>541</v>
      </c>
      <c r="I118" s="370"/>
      <c r="J118" s="368"/>
      <c r="K118" s="367" t="s">
        <v>1085</v>
      </c>
    </row>
    <row r="119" spans="2:11" s="134" customFormat="1" ht="102" customHeight="1">
      <c r="B119" s="157" t="s">
        <v>172</v>
      </c>
      <c r="C119" s="368" t="s">
        <v>1086</v>
      </c>
      <c r="D119" s="369"/>
      <c r="E119" s="479"/>
      <c r="F119" s="519" t="s">
        <v>1446</v>
      </c>
      <c r="G119" s="475">
        <v>600000</v>
      </c>
      <c r="H119" s="370" t="s">
        <v>1095</v>
      </c>
      <c r="I119" s="370"/>
      <c r="J119" s="368"/>
      <c r="K119" s="367"/>
    </row>
    <row r="120" spans="2:11" s="134" customFormat="1" ht="175.5" customHeight="1">
      <c r="B120" s="367" t="s">
        <v>78</v>
      </c>
      <c r="C120" s="355"/>
      <c r="D120" s="356">
        <v>100000</v>
      </c>
      <c r="E120" s="478" t="s">
        <v>1407</v>
      </c>
      <c r="F120" s="354" t="s">
        <v>1408</v>
      </c>
      <c r="G120" s="147">
        <v>100000</v>
      </c>
      <c r="H120" s="352" t="s">
        <v>194</v>
      </c>
      <c r="I120" s="352"/>
      <c r="J120" s="355" t="s">
        <v>1409</v>
      </c>
      <c r="K120" s="143"/>
    </row>
    <row r="121" spans="2:11" s="134" customFormat="1" ht="178.5" customHeight="1">
      <c r="B121" s="157" t="s">
        <v>81</v>
      </c>
      <c r="C121" s="355"/>
      <c r="D121" s="356">
        <v>100000</v>
      </c>
      <c r="E121" s="478" t="s">
        <v>1410</v>
      </c>
      <c r="F121" s="354" t="s">
        <v>1411</v>
      </c>
      <c r="G121" s="147">
        <v>100000</v>
      </c>
      <c r="H121" s="352" t="s">
        <v>194</v>
      </c>
      <c r="I121" s="352"/>
      <c r="J121" s="355" t="s">
        <v>1412</v>
      </c>
      <c r="K121" s="143"/>
    </row>
    <row r="122" spans="2:11" s="134" customFormat="1" ht="182.25" customHeight="1">
      <c r="B122" s="367" t="s">
        <v>83</v>
      </c>
      <c r="C122" s="355"/>
      <c r="D122" s="356">
        <v>100000</v>
      </c>
      <c r="E122" s="478" t="s">
        <v>1442</v>
      </c>
      <c r="F122" s="354" t="s">
        <v>1443</v>
      </c>
      <c r="G122" s="147">
        <v>100000</v>
      </c>
      <c r="H122" s="352" t="s">
        <v>543</v>
      </c>
      <c r="I122" s="352"/>
      <c r="J122" s="355" t="s">
        <v>1444</v>
      </c>
      <c r="K122" s="157"/>
    </row>
    <row r="123" spans="2:11" s="134" customFormat="1" ht="136.5" customHeight="1">
      <c r="B123" s="157" t="s">
        <v>190</v>
      </c>
      <c r="C123" s="355"/>
      <c r="D123" s="356">
        <v>100000</v>
      </c>
      <c r="E123" s="478" t="s">
        <v>1447</v>
      </c>
      <c r="F123" s="354" t="s">
        <v>1448</v>
      </c>
      <c r="G123" s="147">
        <v>100000</v>
      </c>
      <c r="H123" s="352" t="s">
        <v>543</v>
      </c>
      <c r="I123" s="352"/>
      <c r="J123" s="355" t="s">
        <v>1449</v>
      </c>
      <c r="K123" s="157"/>
    </row>
    <row r="124" spans="2:11" s="134" customFormat="1" ht="201" customHeight="1">
      <c r="B124" s="367" t="s">
        <v>84</v>
      </c>
      <c r="C124" s="301"/>
      <c r="D124" s="356">
        <v>100000</v>
      </c>
      <c r="E124" s="478" t="s">
        <v>1334</v>
      </c>
      <c r="F124" s="358" t="s">
        <v>1335</v>
      </c>
      <c r="G124" s="147">
        <v>100000</v>
      </c>
      <c r="H124" s="352" t="s">
        <v>66</v>
      </c>
      <c r="I124" s="352"/>
      <c r="J124" s="355" t="s">
        <v>1336</v>
      </c>
      <c r="K124" s="143"/>
    </row>
    <row r="125" spans="2:11" s="134" customFormat="1" ht="157.5" customHeight="1">
      <c r="B125" s="157" t="s">
        <v>87</v>
      </c>
      <c r="C125" s="301"/>
      <c r="D125" s="356">
        <v>100000</v>
      </c>
      <c r="E125" s="478" t="s">
        <v>1353</v>
      </c>
      <c r="F125" s="358" t="s">
        <v>1354</v>
      </c>
      <c r="G125" s="147">
        <v>100000</v>
      </c>
      <c r="H125" s="352" t="s">
        <v>66</v>
      </c>
      <c r="I125" s="352"/>
      <c r="J125" s="355" t="s">
        <v>1355</v>
      </c>
      <c r="K125" s="143"/>
    </row>
    <row r="126" spans="2:11" s="134" customFormat="1" ht="180">
      <c r="B126" s="367" t="s">
        <v>90</v>
      </c>
      <c r="C126" s="500"/>
      <c r="D126" s="356">
        <v>100000</v>
      </c>
      <c r="E126" s="301" t="s">
        <v>1161</v>
      </c>
      <c r="F126" s="352" t="s">
        <v>1162</v>
      </c>
      <c r="G126" s="147">
        <v>100000</v>
      </c>
      <c r="H126" s="352" t="s">
        <v>58</v>
      </c>
      <c r="I126" s="352"/>
      <c r="J126" s="355" t="s">
        <v>1163</v>
      </c>
      <c r="K126" s="143"/>
    </row>
    <row r="127" spans="2:11" s="134" customFormat="1" ht="135.75" customHeight="1">
      <c r="B127" s="157" t="s">
        <v>93</v>
      </c>
      <c r="C127" s="500"/>
      <c r="D127" s="356">
        <v>100000</v>
      </c>
      <c r="E127" s="301" t="s">
        <v>1178</v>
      </c>
      <c r="F127" s="352" t="s">
        <v>1179</v>
      </c>
      <c r="G127" s="147">
        <v>100000</v>
      </c>
      <c r="H127" s="352" t="s">
        <v>58</v>
      </c>
      <c r="I127" s="352"/>
      <c r="J127" s="355" t="s">
        <v>1180</v>
      </c>
      <c r="K127" s="143"/>
    </row>
    <row r="128" spans="2:11" s="134" customFormat="1" ht="103.5" customHeight="1">
      <c r="B128" s="367" t="s">
        <v>97</v>
      </c>
      <c r="C128" s="500"/>
      <c r="D128" s="356">
        <v>100000</v>
      </c>
      <c r="E128" s="301" t="s">
        <v>1238</v>
      </c>
      <c r="F128" s="358" t="s">
        <v>1239</v>
      </c>
      <c r="G128" s="147">
        <v>100000</v>
      </c>
      <c r="H128" s="352" t="s">
        <v>968</v>
      </c>
      <c r="I128" s="352"/>
      <c r="J128" s="355" t="s">
        <v>1240</v>
      </c>
      <c r="K128" s="157"/>
    </row>
    <row r="129" spans="2:11" s="134" customFormat="1" ht="179.25" customHeight="1">
      <c r="B129" s="157" t="s">
        <v>99</v>
      </c>
      <c r="C129" s="500"/>
      <c r="D129" s="356">
        <v>100000</v>
      </c>
      <c r="E129" s="301" t="s">
        <v>1241</v>
      </c>
      <c r="F129" s="358" t="s">
        <v>1242</v>
      </c>
      <c r="G129" s="147">
        <v>100000</v>
      </c>
      <c r="H129" s="352" t="s">
        <v>968</v>
      </c>
      <c r="I129" s="352"/>
      <c r="J129" s="355" t="s">
        <v>1243</v>
      </c>
      <c r="K129" s="157"/>
    </row>
    <row r="130" spans="2:11" s="134" customFormat="1" ht="136.5" customHeight="1">
      <c r="B130" s="367" t="s">
        <v>102</v>
      </c>
      <c r="C130" s="301"/>
      <c r="D130" s="356">
        <v>100000</v>
      </c>
      <c r="E130" s="478" t="s">
        <v>1305</v>
      </c>
      <c r="F130" s="363" t="s">
        <v>1306</v>
      </c>
      <c r="G130" s="147">
        <v>100000</v>
      </c>
      <c r="H130" s="352" t="s">
        <v>640</v>
      </c>
      <c r="I130" s="352"/>
      <c r="J130" s="355" t="s">
        <v>1468</v>
      </c>
      <c r="K130" s="157"/>
    </row>
    <row r="131" spans="2:11" s="134" customFormat="1" ht="180">
      <c r="B131" s="157" t="s">
        <v>104</v>
      </c>
      <c r="C131" s="301"/>
      <c r="D131" s="356">
        <v>100000</v>
      </c>
      <c r="E131" s="478" t="s">
        <v>1307</v>
      </c>
      <c r="F131" s="363" t="s">
        <v>1308</v>
      </c>
      <c r="G131" s="147">
        <v>100000</v>
      </c>
      <c r="H131" s="352" t="s">
        <v>640</v>
      </c>
      <c r="I131" s="352"/>
      <c r="J131" s="355" t="s">
        <v>1309</v>
      </c>
      <c r="K131" s="143"/>
    </row>
    <row r="132" spans="2:11" s="134" customFormat="1" ht="97.5" customHeight="1">
      <c r="B132" s="367" t="s">
        <v>107</v>
      </c>
      <c r="C132" s="301"/>
      <c r="D132" s="356">
        <v>100000</v>
      </c>
      <c r="E132" s="99" t="s">
        <v>1267</v>
      </c>
      <c r="F132" s="360" t="s">
        <v>1381</v>
      </c>
      <c r="G132" s="147">
        <v>100000</v>
      </c>
      <c r="H132" s="143" t="s">
        <v>96</v>
      </c>
      <c r="I132" s="500"/>
      <c r="J132" s="99" t="s">
        <v>1268</v>
      </c>
      <c r="K132" s="143"/>
    </row>
    <row r="133" spans="2:11" s="134" customFormat="1" ht="81" customHeight="1">
      <c r="B133" s="367" t="s">
        <v>110</v>
      </c>
      <c r="C133" s="301"/>
      <c r="D133" s="356">
        <v>100000</v>
      </c>
      <c r="E133" s="99" t="s">
        <v>1272</v>
      </c>
      <c r="F133" s="545" t="s">
        <v>1273</v>
      </c>
      <c r="G133" s="147">
        <v>100000</v>
      </c>
      <c r="H133" s="143" t="s">
        <v>96</v>
      </c>
      <c r="I133" s="500"/>
      <c r="J133" s="99" t="s">
        <v>1274</v>
      </c>
      <c r="K133" s="143"/>
    </row>
    <row r="134" spans="2:11" s="257" customFormat="1" ht="24" customHeight="1">
      <c r="B134" s="667" t="s">
        <v>1093</v>
      </c>
      <c r="C134" s="667"/>
      <c r="D134" s="667"/>
      <c r="E134" s="667"/>
      <c r="F134" s="667"/>
      <c r="G134" s="315">
        <f>SUM(G135)</f>
        <v>1600000</v>
      </c>
      <c r="H134" s="528"/>
      <c r="I134" s="528"/>
      <c r="J134" s="94"/>
      <c r="K134" s="528"/>
    </row>
    <row r="135" spans="2:11" s="257" customFormat="1" ht="24" customHeight="1">
      <c r="B135" s="552" t="s">
        <v>436</v>
      </c>
      <c r="C135" s="552"/>
      <c r="D135" s="277">
        <f>SUM(D136:D142)</f>
        <v>1450000</v>
      </c>
      <c r="E135" s="525"/>
      <c r="F135" s="277"/>
      <c r="G135" s="266">
        <f>SUM(G136:G142)</f>
        <v>1600000</v>
      </c>
      <c r="H135" s="278"/>
      <c r="I135" s="278"/>
      <c r="J135" s="526"/>
      <c r="K135" s="527"/>
    </row>
    <row r="136" spans="2:11" ht="78.75" customHeight="1">
      <c r="B136" s="168" t="s">
        <v>133</v>
      </c>
      <c r="C136" s="301" t="s">
        <v>551</v>
      </c>
      <c r="D136" s="301" t="s">
        <v>551</v>
      </c>
      <c r="E136" s="301" t="s">
        <v>551</v>
      </c>
      <c r="F136" s="357" t="s">
        <v>673</v>
      </c>
      <c r="G136" s="147">
        <v>100000</v>
      </c>
      <c r="H136" s="360" t="s">
        <v>550</v>
      </c>
      <c r="I136" s="360"/>
      <c r="J136" s="355" t="s">
        <v>1350</v>
      </c>
      <c r="K136" s="143" t="s">
        <v>866</v>
      </c>
    </row>
    <row r="137" spans="2:11" ht="135" customHeight="1">
      <c r="B137" s="168" t="s">
        <v>500</v>
      </c>
      <c r="C137" s="301" t="s">
        <v>1063</v>
      </c>
      <c r="D137" s="353">
        <v>250000</v>
      </c>
      <c r="E137" s="477" t="s">
        <v>1310</v>
      </c>
      <c r="F137" s="354" t="s">
        <v>1311</v>
      </c>
      <c r="G137" s="147">
        <v>250000</v>
      </c>
      <c r="H137" s="360" t="s">
        <v>640</v>
      </c>
      <c r="I137" s="360"/>
      <c r="J137" s="355" t="s">
        <v>1312</v>
      </c>
      <c r="K137" s="143" t="s">
        <v>866</v>
      </c>
    </row>
    <row r="138" spans="2:11" s="502" customFormat="1" ht="99" customHeight="1">
      <c r="B138" s="496" t="s">
        <v>501</v>
      </c>
      <c r="C138" s="301" t="s">
        <v>1064</v>
      </c>
      <c r="D138" s="353">
        <v>150000</v>
      </c>
      <c r="E138" s="477" t="s">
        <v>1313</v>
      </c>
      <c r="F138" s="358" t="s">
        <v>676</v>
      </c>
      <c r="G138" s="363">
        <v>250000</v>
      </c>
      <c r="H138" s="360" t="s">
        <v>640</v>
      </c>
      <c r="I138" s="360"/>
      <c r="J138" s="355" t="s">
        <v>1314</v>
      </c>
      <c r="K138" s="352" t="s">
        <v>914</v>
      </c>
    </row>
    <row r="139" spans="2:11" ht="194.25" customHeight="1">
      <c r="B139" s="168" t="s">
        <v>502</v>
      </c>
      <c r="C139" s="301" t="s">
        <v>614</v>
      </c>
      <c r="D139" s="353">
        <v>250000</v>
      </c>
      <c r="E139" s="477" t="s">
        <v>1315</v>
      </c>
      <c r="F139" s="358" t="s">
        <v>675</v>
      </c>
      <c r="G139" s="147">
        <v>200000</v>
      </c>
      <c r="H139" s="360" t="s">
        <v>640</v>
      </c>
      <c r="I139" s="360"/>
      <c r="J139" s="355" t="s">
        <v>1316</v>
      </c>
      <c r="K139" s="143" t="s">
        <v>866</v>
      </c>
    </row>
    <row r="140" spans="2:11" ht="137.25" customHeight="1">
      <c r="B140" s="168" t="s">
        <v>704</v>
      </c>
      <c r="C140" s="301" t="s">
        <v>615</v>
      </c>
      <c r="D140" s="359">
        <v>300000</v>
      </c>
      <c r="E140" s="477" t="s">
        <v>1317</v>
      </c>
      <c r="F140" s="354" t="s">
        <v>145</v>
      </c>
      <c r="G140" s="147">
        <v>250000</v>
      </c>
      <c r="H140" s="360" t="s">
        <v>640</v>
      </c>
      <c r="I140" s="360"/>
      <c r="J140" s="355" t="s">
        <v>1467</v>
      </c>
      <c r="K140" s="143" t="s">
        <v>866</v>
      </c>
    </row>
    <row r="141" spans="2:11" ht="177" customHeight="1">
      <c r="B141" s="168" t="s">
        <v>705</v>
      </c>
      <c r="C141" s="301" t="s">
        <v>616</v>
      </c>
      <c r="D141" s="353">
        <v>300000</v>
      </c>
      <c r="E141" s="477" t="s">
        <v>1318</v>
      </c>
      <c r="F141" s="358" t="s">
        <v>617</v>
      </c>
      <c r="G141" s="147">
        <v>350000</v>
      </c>
      <c r="H141" s="360" t="s">
        <v>640</v>
      </c>
      <c r="I141" s="360"/>
      <c r="J141" s="355" t="s">
        <v>1319</v>
      </c>
      <c r="K141" s="143" t="s">
        <v>866</v>
      </c>
    </row>
    <row r="142" spans="2:11" ht="117.75" customHeight="1">
      <c r="B142" s="168" t="s">
        <v>706</v>
      </c>
      <c r="C142" s="301" t="s">
        <v>618</v>
      </c>
      <c r="D142" s="353">
        <v>200000</v>
      </c>
      <c r="E142" s="477" t="s">
        <v>1300</v>
      </c>
      <c r="F142" s="358" t="s">
        <v>619</v>
      </c>
      <c r="G142" s="147">
        <v>200000</v>
      </c>
      <c r="H142" s="360" t="s">
        <v>640</v>
      </c>
      <c r="I142" s="360"/>
      <c r="J142" s="355" t="s">
        <v>1301</v>
      </c>
      <c r="K142" s="143" t="s">
        <v>866</v>
      </c>
    </row>
    <row r="143" spans="2:11" s="257" customFormat="1" ht="22.5" customHeight="1">
      <c r="B143" s="667" t="s">
        <v>1094</v>
      </c>
      <c r="C143" s="667"/>
      <c r="D143" s="667"/>
      <c r="E143" s="667"/>
      <c r="F143" s="667"/>
      <c r="G143" s="315">
        <f>SUM(G144+G160+G168+G176)</f>
        <v>11330000</v>
      </c>
      <c r="H143" s="528"/>
      <c r="I143" s="528"/>
      <c r="J143" s="94"/>
      <c r="K143" s="528"/>
    </row>
    <row r="144" spans="2:11" s="257" customFormat="1" ht="27" customHeight="1">
      <c r="B144" s="668" t="s">
        <v>437</v>
      </c>
      <c r="C144" s="668"/>
      <c r="D144" s="668"/>
      <c r="E144" s="668"/>
      <c r="F144" s="668"/>
      <c r="G144" s="266">
        <f>SUM(G145:G159)</f>
        <v>2300000</v>
      </c>
      <c r="H144" s="527"/>
      <c r="I144" s="527"/>
      <c r="J144" s="388"/>
      <c r="K144" s="527"/>
    </row>
    <row r="145" spans="2:11" ht="120.75" customHeight="1">
      <c r="B145" s="157" t="s">
        <v>154</v>
      </c>
      <c r="C145" s="355" t="s">
        <v>1041</v>
      </c>
      <c r="D145" s="355" t="s">
        <v>1041</v>
      </c>
      <c r="E145" s="355" t="s">
        <v>1041</v>
      </c>
      <c r="F145" s="354" t="s">
        <v>1416</v>
      </c>
      <c r="G145" s="147">
        <v>100000</v>
      </c>
      <c r="H145" s="352" t="s">
        <v>194</v>
      </c>
      <c r="I145" s="352"/>
      <c r="J145" s="355" t="s">
        <v>1417</v>
      </c>
      <c r="K145" s="143"/>
    </row>
    <row r="146" spans="2:11" ht="96.75" customHeight="1">
      <c r="B146" s="367" t="s">
        <v>503</v>
      </c>
      <c r="C146" s="355" t="s">
        <v>1042</v>
      </c>
      <c r="D146" s="355" t="s">
        <v>1042</v>
      </c>
      <c r="E146" s="355" t="s">
        <v>1042</v>
      </c>
      <c r="F146" s="354" t="s">
        <v>1418</v>
      </c>
      <c r="G146" s="147">
        <v>100000</v>
      </c>
      <c r="H146" s="352" t="s">
        <v>194</v>
      </c>
      <c r="I146" s="352"/>
      <c r="J146" s="355" t="s">
        <v>1419</v>
      </c>
      <c r="K146" s="143"/>
    </row>
    <row r="147" spans="2:11" ht="118.5" customHeight="1">
      <c r="B147" s="157" t="s">
        <v>504</v>
      </c>
      <c r="C147" s="355" t="s">
        <v>1043</v>
      </c>
      <c r="D147" s="355" t="s">
        <v>1043</v>
      </c>
      <c r="E147" s="355" t="s">
        <v>1043</v>
      </c>
      <c r="F147" s="354" t="s">
        <v>1450</v>
      </c>
      <c r="G147" s="147">
        <v>100000</v>
      </c>
      <c r="H147" s="352" t="s">
        <v>543</v>
      </c>
      <c r="I147" s="352"/>
      <c r="J147" s="355" t="s">
        <v>1451</v>
      </c>
      <c r="K147" s="157"/>
    </row>
    <row r="148" spans="2:11" ht="101.25" customHeight="1">
      <c r="B148" s="367" t="s">
        <v>505</v>
      </c>
      <c r="C148" s="355" t="s">
        <v>1044</v>
      </c>
      <c r="D148" s="355" t="s">
        <v>1044</v>
      </c>
      <c r="E148" s="355" t="s">
        <v>1044</v>
      </c>
      <c r="F148" s="354" t="s">
        <v>542</v>
      </c>
      <c r="G148" s="147">
        <v>100000</v>
      </c>
      <c r="H148" s="352" t="s">
        <v>543</v>
      </c>
      <c r="I148" s="352"/>
      <c r="J148" s="355" t="s">
        <v>1452</v>
      </c>
      <c r="K148" s="157"/>
    </row>
    <row r="149" spans="2:11" ht="96" customHeight="1">
      <c r="B149" s="157" t="s">
        <v>506</v>
      </c>
      <c r="C149" s="355" t="s">
        <v>1045</v>
      </c>
      <c r="D149" s="355" t="s">
        <v>1045</v>
      </c>
      <c r="E149" s="355" t="s">
        <v>1045</v>
      </c>
      <c r="F149" s="354" t="s">
        <v>1328</v>
      </c>
      <c r="G149" s="147">
        <v>100000</v>
      </c>
      <c r="H149" s="352" t="s">
        <v>66</v>
      </c>
      <c r="I149" s="352"/>
      <c r="J149" s="355" t="s">
        <v>1329</v>
      </c>
      <c r="K149" s="143"/>
    </row>
    <row r="150" spans="2:11" ht="99" customHeight="1">
      <c r="B150" s="367" t="s">
        <v>507</v>
      </c>
      <c r="C150" s="355" t="s">
        <v>1046</v>
      </c>
      <c r="D150" s="355" t="s">
        <v>1046</v>
      </c>
      <c r="E150" s="355" t="s">
        <v>1046</v>
      </c>
      <c r="F150" s="354" t="s">
        <v>1332</v>
      </c>
      <c r="G150" s="147">
        <v>100000</v>
      </c>
      <c r="H150" s="352" t="s">
        <v>66</v>
      </c>
      <c r="I150" s="352"/>
      <c r="J150" s="355" t="s">
        <v>1333</v>
      </c>
      <c r="K150" s="143"/>
    </row>
    <row r="151" spans="2:11" ht="157.5">
      <c r="B151" s="157" t="s">
        <v>969</v>
      </c>
      <c r="C151" s="355" t="s">
        <v>1047</v>
      </c>
      <c r="D151" s="356">
        <v>100000</v>
      </c>
      <c r="E151" s="478" t="s">
        <v>1156</v>
      </c>
      <c r="F151" s="354" t="s">
        <v>1157</v>
      </c>
      <c r="G151" s="147">
        <v>100000</v>
      </c>
      <c r="H151" s="352" t="s">
        <v>58</v>
      </c>
      <c r="I151" s="352"/>
      <c r="J151" s="355" t="s">
        <v>1158</v>
      </c>
      <c r="K151" s="143"/>
    </row>
    <row r="152" spans="2:11" ht="155.25" customHeight="1">
      <c r="B152" s="367" t="s">
        <v>970</v>
      </c>
      <c r="C152" s="355" t="s">
        <v>1048</v>
      </c>
      <c r="D152" s="356">
        <v>100000</v>
      </c>
      <c r="E152" s="478" t="s">
        <v>1127</v>
      </c>
      <c r="F152" s="354" t="s">
        <v>1128</v>
      </c>
      <c r="G152" s="147">
        <v>100000</v>
      </c>
      <c r="H152" s="352" t="s">
        <v>58</v>
      </c>
      <c r="I152" s="352"/>
      <c r="J152" s="355" t="s">
        <v>1129</v>
      </c>
      <c r="K152" s="143"/>
    </row>
    <row r="153" spans="2:11" ht="202.5">
      <c r="B153" s="157" t="s">
        <v>971</v>
      </c>
      <c r="C153" s="355" t="s">
        <v>1049</v>
      </c>
      <c r="D153" s="356">
        <v>100000</v>
      </c>
      <c r="E153" s="478" t="s">
        <v>1244</v>
      </c>
      <c r="F153" s="354" t="s">
        <v>1245</v>
      </c>
      <c r="G153" s="147">
        <v>100000</v>
      </c>
      <c r="H153" s="352" t="s">
        <v>968</v>
      </c>
      <c r="I153" s="352"/>
      <c r="J153" s="355" t="s">
        <v>1246</v>
      </c>
      <c r="K153" s="157"/>
    </row>
    <row r="154" spans="2:11" ht="157.5">
      <c r="B154" s="367" t="s">
        <v>972</v>
      </c>
      <c r="C154" s="355" t="s">
        <v>1050</v>
      </c>
      <c r="D154" s="356">
        <v>100000</v>
      </c>
      <c r="E154" s="478" t="s">
        <v>1247</v>
      </c>
      <c r="F154" s="354" t="s">
        <v>1248</v>
      </c>
      <c r="G154" s="147">
        <v>100000</v>
      </c>
      <c r="H154" s="352" t="s">
        <v>968</v>
      </c>
      <c r="I154" s="352"/>
      <c r="J154" s="355" t="s">
        <v>1249</v>
      </c>
      <c r="K154" s="157"/>
    </row>
    <row r="155" spans="2:11" ht="172.5" customHeight="1">
      <c r="B155" s="157" t="s">
        <v>973</v>
      </c>
      <c r="C155" s="355" t="s">
        <v>1051</v>
      </c>
      <c r="D155" s="356">
        <v>100000</v>
      </c>
      <c r="E155" s="478" t="s">
        <v>1320</v>
      </c>
      <c r="F155" s="354" t="s">
        <v>617</v>
      </c>
      <c r="G155" s="147">
        <v>100000</v>
      </c>
      <c r="H155" s="352" t="s">
        <v>640</v>
      </c>
      <c r="I155" s="352"/>
      <c r="J155" s="355" t="s">
        <v>1321</v>
      </c>
      <c r="K155" s="157"/>
    </row>
    <row r="156" spans="2:11" ht="157.5">
      <c r="B156" s="367" t="s">
        <v>974</v>
      </c>
      <c r="C156" s="355" t="s">
        <v>1052</v>
      </c>
      <c r="D156" s="356">
        <v>100000</v>
      </c>
      <c r="E156" s="478" t="s">
        <v>1322</v>
      </c>
      <c r="F156" s="354" t="s">
        <v>635</v>
      </c>
      <c r="G156" s="147">
        <v>100000</v>
      </c>
      <c r="H156" s="352" t="s">
        <v>640</v>
      </c>
      <c r="I156" s="352"/>
      <c r="J156" s="355" t="s">
        <v>1323</v>
      </c>
      <c r="K156" s="143"/>
    </row>
    <row r="157" spans="2:11" ht="135">
      <c r="B157" s="157" t="s">
        <v>975</v>
      </c>
      <c r="C157" s="355" t="s">
        <v>1053</v>
      </c>
      <c r="D157" s="356">
        <v>100000</v>
      </c>
      <c r="E157" s="478" t="s">
        <v>1263</v>
      </c>
      <c r="F157" s="363" t="s">
        <v>1382</v>
      </c>
      <c r="G157" s="147">
        <v>50000</v>
      </c>
      <c r="H157" s="360" t="s">
        <v>96</v>
      </c>
      <c r="I157" s="360"/>
      <c r="J157" s="355" t="s">
        <v>1264</v>
      </c>
      <c r="K157" s="143"/>
    </row>
    <row r="158" spans="2:11" ht="135">
      <c r="B158" s="367" t="s">
        <v>976</v>
      </c>
      <c r="C158" s="355" t="s">
        <v>1054</v>
      </c>
      <c r="D158" s="356">
        <v>100000</v>
      </c>
      <c r="E158" s="478" t="s">
        <v>1265</v>
      </c>
      <c r="F158" s="363" t="s">
        <v>910</v>
      </c>
      <c r="G158" s="147">
        <v>50000</v>
      </c>
      <c r="H158" s="360" t="s">
        <v>96</v>
      </c>
      <c r="I158" s="360"/>
      <c r="J158" s="355" t="s">
        <v>1266</v>
      </c>
      <c r="K158" s="143"/>
    </row>
    <row r="159" spans="2:11" ht="231" customHeight="1">
      <c r="B159" s="367" t="s">
        <v>978</v>
      </c>
      <c r="C159" s="301" t="s">
        <v>922</v>
      </c>
      <c r="D159" s="359">
        <v>1000000</v>
      </c>
      <c r="E159" s="477" t="s">
        <v>1275</v>
      </c>
      <c r="F159" s="354" t="s">
        <v>61</v>
      </c>
      <c r="G159" s="487">
        <v>1000000</v>
      </c>
      <c r="H159" s="360" t="s">
        <v>526</v>
      </c>
      <c r="I159" s="360"/>
      <c r="J159" s="355" t="s">
        <v>1276</v>
      </c>
      <c r="K159" s="157"/>
    </row>
    <row r="160" spans="2:11" ht="44.25" customHeight="1">
      <c r="B160" s="664" t="s">
        <v>438</v>
      </c>
      <c r="C160" s="664"/>
      <c r="D160" s="664"/>
      <c r="E160" s="664"/>
      <c r="F160" s="664"/>
      <c r="G160" s="347">
        <f>SUM(G161:G167)</f>
        <v>2200000</v>
      </c>
      <c r="H160" s="524"/>
      <c r="I160" s="524"/>
      <c r="J160" s="530"/>
      <c r="K160" s="524"/>
    </row>
    <row r="161" spans="2:11" ht="98.25" customHeight="1">
      <c r="B161" s="143" t="s">
        <v>157</v>
      </c>
      <c r="C161" s="301" t="s">
        <v>579</v>
      </c>
      <c r="D161" s="353">
        <v>100000</v>
      </c>
      <c r="E161" s="477" t="s">
        <v>1209</v>
      </c>
      <c r="F161" s="360" t="s">
        <v>677</v>
      </c>
      <c r="G161" s="487">
        <v>150000</v>
      </c>
      <c r="H161" s="496" t="s">
        <v>15</v>
      </c>
      <c r="I161" s="360"/>
      <c r="J161" s="355" t="s">
        <v>1469</v>
      </c>
      <c r="K161" s="157" t="s">
        <v>921</v>
      </c>
    </row>
    <row r="162" spans="2:11" ht="158.25" customHeight="1">
      <c r="B162" s="143" t="s">
        <v>160</v>
      </c>
      <c r="C162" s="301" t="s">
        <v>580</v>
      </c>
      <c r="D162" s="359">
        <v>100000</v>
      </c>
      <c r="E162" s="477" t="s">
        <v>1213</v>
      </c>
      <c r="F162" s="360" t="s">
        <v>581</v>
      </c>
      <c r="G162" s="487">
        <v>150000</v>
      </c>
      <c r="H162" s="496" t="s">
        <v>15</v>
      </c>
      <c r="I162" s="360"/>
      <c r="J162" s="355" t="s">
        <v>1214</v>
      </c>
      <c r="K162" s="157" t="s">
        <v>921</v>
      </c>
    </row>
    <row r="163" spans="2:11" ht="115.5" customHeight="1">
      <c r="B163" s="143" t="s">
        <v>508</v>
      </c>
      <c r="C163" s="301" t="s">
        <v>586</v>
      </c>
      <c r="D163" s="359">
        <v>300000</v>
      </c>
      <c r="E163" s="477" t="s">
        <v>1217</v>
      </c>
      <c r="F163" s="352" t="s">
        <v>587</v>
      </c>
      <c r="G163" s="487">
        <v>300000</v>
      </c>
      <c r="H163" s="496" t="s">
        <v>15</v>
      </c>
      <c r="I163" s="360"/>
      <c r="J163" s="355" t="s">
        <v>1218</v>
      </c>
      <c r="K163" s="157" t="s">
        <v>921</v>
      </c>
    </row>
    <row r="164" spans="2:11" ht="120" customHeight="1">
      <c r="B164" s="143" t="s">
        <v>509</v>
      </c>
      <c r="C164" s="301" t="s">
        <v>1069</v>
      </c>
      <c r="D164" s="353">
        <v>300000</v>
      </c>
      <c r="E164" s="477" t="s">
        <v>1219</v>
      </c>
      <c r="F164" s="354" t="s">
        <v>589</v>
      </c>
      <c r="G164" s="487">
        <v>300000</v>
      </c>
      <c r="H164" s="496" t="s">
        <v>15</v>
      </c>
      <c r="I164" s="360"/>
      <c r="J164" s="355" t="s">
        <v>1220</v>
      </c>
      <c r="K164" s="157" t="s">
        <v>921</v>
      </c>
    </row>
    <row r="165" spans="2:11" ht="225">
      <c r="B165" s="143" t="s">
        <v>510</v>
      </c>
      <c r="C165" s="301" t="s">
        <v>593</v>
      </c>
      <c r="D165" s="353">
        <v>400000</v>
      </c>
      <c r="E165" s="477" t="s">
        <v>1227</v>
      </c>
      <c r="F165" s="354" t="s">
        <v>594</v>
      </c>
      <c r="G165" s="487">
        <v>350000</v>
      </c>
      <c r="H165" s="496" t="s">
        <v>15</v>
      </c>
      <c r="I165" s="360"/>
      <c r="J165" s="355" t="s">
        <v>1228</v>
      </c>
      <c r="K165" s="157" t="s">
        <v>921</v>
      </c>
    </row>
    <row r="166" spans="2:11" ht="78" customHeight="1">
      <c r="B166" s="143" t="s">
        <v>511</v>
      </c>
      <c r="C166" s="301" t="s">
        <v>608</v>
      </c>
      <c r="D166" s="353">
        <v>499999</v>
      </c>
      <c r="E166" s="477" t="s">
        <v>1285</v>
      </c>
      <c r="F166" s="354" t="s">
        <v>670</v>
      </c>
      <c r="G166" s="487">
        <v>700000</v>
      </c>
      <c r="H166" s="360" t="s">
        <v>609</v>
      </c>
      <c r="I166" s="360"/>
      <c r="J166" s="355" t="s">
        <v>1286</v>
      </c>
      <c r="K166" s="157" t="s">
        <v>921</v>
      </c>
    </row>
    <row r="167" spans="2:11" ht="159.75" customHeight="1">
      <c r="B167" s="143" t="s">
        <v>1087</v>
      </c>
      <c r="C167" s="301" t="s">
        <v>1088</v>
      </c>
      <c r="D167" s="353">
        <v>500000</v>
      </c>
      <c r="E167" s="477" t="s">
        <v>1252</v>
      </c>
      <c r="F167" s="354" t="s">
        <v>1253</v>
      </c>
      <c r="G167" s="487">
        <v>250000</v>
      </c>
      <c r="H167" s="496" t="s">
        <v>15</v>
      </c>
      <c r="I167" s="360"/>
      <c r="J167" s="355" t="s">
        <v>1254</v>
      </c>
      <c r="K167" s="157" t="s">
        <v>921</v>
      </c>
    </row>
    <row r="168" spans="2:11" ht="26.25" customHeight="1">
      <c r="B168" s="383" t="s">
        <v>439</v>
      </c>
      <c r="C168" s="383"/>
      <c r="D168" s="266">
        <f>SUM(D169:D174)</f>
        <v>4000000</v>
      </c>
      <c r="E168" s="531"/>
      <c r="F168" s="292"/>
      <c r="G168" s="262">
        <f>SUM(G169:G175)</f>
        <v>4700000</v>
      </c>
      <c r="H168" s="270"/>
      <c r="I168" s="270"/>
      <c r="J168" s="532"/>
      <c r="K168" s="313"/>
    </row>
    <row r="169" spans="2:11" ht="135.75" customHeight="1">
      <c r="B169" s="143" t="s">
        <v>199</v>
      </c>
      <c r="C169" s="301" t="s">
        <v>558</v>
      </c>
      <c r="D169" s="301" t="s">
        <v>558</v>
      </c>
      <c r="E169" s="301" t="s">
        <v>558</v>
      </c>
      <c r="F169" s="354" t="s">
        <v>559</v>
      </c>
      <c r="G169" s="487">
        <v>350000</v>
      </c>
      <c r="H169" s="360" t="s">
        <v>1076</v>
      </c>
      <c r="I169" s="360"/>
      <c r="J169" s="355" t="s">
        <v>1288</v>
      </c>
      <c r="K169" s="157" t="s">
        <v>921</v>
      </c>
    </row>
    <row r="170" spans="2:11" ht="120" customHeight="1">
      <c r="B170" s="143" t="s">
        <v>200</v>
      </c>
      <c r="C170" s="301" t="s">
        <v>560</v>
      </c>
      <c r="D170" s="301" t="s">
        <v>560</v>
      </c>
      <c r="E170" s="301" t="s">
        <v>560</v>
      </c>
      <c r="F170" s="354" t="s">
        <v>561</v>
      </c>
      <c r="G170" s="487">
        <v>350000</v>
      </c>
      <c r="H170" s="360" t="s">
        <v>1076</v>
      </c>
      <c r="I170" s="360"/>
      <c r="J170" s="355" t="s">
        <v>1289</v>
      </c>
      <c r="K170" s="157" t="s">
        <v>921</v>
      </c>
    </row>
    <row r="171" spans="2:11" ht="112.5">
      <c r="B171" s="143" t="s">
        <v>201</v>
      </c>
      <c r="C171" s="301" t="s">
        <v>592</v>
      </c>
      <c r="D171" s="353">
        <v>400000</v>
      </c>
      <c r="E171" s="477" t="s">
        <v>1225</v>
      </c>
      <c r="F171" s="354" t="s">
        <v>680</v>
      </c>
      <c r="G171" s="487">
        <v>500000</v>
      </c>
      <c r="H171" s="360" t="s">
        <v>15</v>
      </c>
      <c r="I171" s="360"/>
      <c r="J171" s="355" t="s">
        <v>1226</v>
      </c>
      <c r="K171" s="157" t="s">
        <v>921</v>
      </c>
    </row>
    <row r="172" spans="2:11" ht="98.25" customHeight="1">
      <c r="B172" s="143" t="s">
        <v>202</v>
      </c>
      <c r="C172" s="301" t="s">
        <v>524</v>
      </c>
      <c r="D172" s="353">
        <v>3000000</v>
      </c>
      <c r="E172" s="477" t="s">
        <v>1277</v>
      </c>
      <c r="F172" s="352" t="s">
        <v>61</v>
      </c>
      <c r="G172" s="487">
        <v>3000000</v>
      </c>
      <c r="H172" s="354" t="s">
        <v>525</v>
      </c>
      <c r="I172" s="354"/>
      <c r="J172" s="484" t="s">
        <v>1278</v>
      </c>
      <c r="K172" s="157" t="s">
        <v>921</v>
      </c>
    </row>
    <row r="173" spans="2:11" ht="60" customHeight="1">
      <c r="B173" s="143" t="s">
        <v>203</v>
      </c>
      <c r="C173" s="301"/>
      <c r="D173" s="353">
        <v>200000</v>
      </c>
      <c r="E173" s="477"/>
      <c r="F173" s="505" t="s">
        <v>145</v>
      </c>
      <c r="G173" s="487">
        <v>250000</v>
      </c>
      <c r="H173" s="360" t="s">
        <v>1424</v>
      </c>
      <c r="I173" s="360"/>
      <c r="J173" s="483"/>
      <c r="K173" s="157" t="s">
        <v>921</v>
      </c>
    </row>
    <row r="174" spans="2:11" ht="180">
      <c r="B174" s="143" t="s">
        <v>204</v>
      </c>
      <c r="C174" s="301" t="s">
        <v>917</v>
      </c>
      <c r="D174" s="353">
        <v>400000</v>
      </c>
      <c r="E174" s="477" t="s">
        <v>1281</v>
      </c>
      <c r="F174" s="354" t="s">
        <v>529</v>
      </c>
      <c r="G174" s="487">
        <v>250000</v>
      </c>
      <c r="H174" s="352" t="s">
        <v>530</v>
      </c>
      <c r="I174" s="352"/>
      <c r="J174" s="355" t="s">
        <v>1282</v>
      </c>
      <c r="K174" s="157" t="s">
        <v>921</v>
      </c>
    </row>
    <row r="175" spans="2:11" ht="291" customHeight="1">
      <c r="B175" s="143" t="s">
        <v>707</v>
      </c>
      <c r="C175" s="434"/>
      <c r="D175" s="353"/>
      <c r="E175" s="504" t="s">
        <v>1420</v>
      </c>
      <c r="F175" s="311" t="s">
        <v>1421</v>
      </c>
      <c r="G175" s="65"/>
      <c r="H175" s="354" t="s">
        <v>194</v>
      </c>
      <c r="I175" s="354"/>
      <c r="J175" s="503" t="s">
        <v>1422</v>
      </c>
      <c r="K175" s="157" t="s">
        <v>1423</v>
      </c>
    </row>
    <row r="176" spans="2:11" ht="23.25" customHeight="1">
      <c r="B176" s="664" t="s">
        <v>440</v>
      </c>
      <c r="C176" s="664"/>
      <c r="D176" s="664"/>
      <c r="E176" s="664"/>
      <c r="F176" s="664"/>
      <c r="G176" s="347">
        <f>SUM(G177:G185)</f>
        <v>2130000</v>
      </c>
      <c r="H176" s="350"/>
      <c r="I176" s="350"/>
      <c r="J176" s="529"/>
      <c r="K176" s="350"/>
    </row>
    <row r="177" spans="2:11" ht="315">
      <c r="B177" s="143" t="s">
        <v>512</v>
      </c>
      <c r="C177" s="301" t="s">
        <v>595</v>
      </c>
      <c r="D177" s="353">
        <v>500000</v>
      </c>
      <c r="E177" s="477" t="s">
        <v>1229</v>
      </c>
      <c r="F177" s="363" t="s">
        <v>680</v>
      </c>
      <c r="G177" s="488">
        <v>330000</v>
      </c>
      <c r="H177" s="360" t="s">
        <v>15</v>
      </c>
      <c r="I177" s="360"/>
      <c r="J177" s="355" t="s">
        <v>1230</v>
      </c>
      <c r="K177" s="143" t="s">
        <v>921</v>
      </c>
    </row>
    <row r="178" spans="2:11" ht="135">
      <c r="B178" s="143" t="s">
        <v>513</v>
      </c>
      <c r="C178" s="301" t="s">
        <v>924</v>
      </c>
      <c r="D178" s="353">
        <v>400000</v>
      </c>
      <c r="E178" s="477" t="s">
        <v>1283</v>
      </c>
      <c r="F178" s="363" t="s">
        <v>529</v>
      </c>
      <c r="G178" s="488">
        <v>270000</v>
      </c>
      <c r="H178" s="352" t="s">
        <v>530</v>
      </c>
      <c r="I178" s="352"/>
      <c r="J178" s="355" t="s">
        <v>1284</v>
      </c>
      <c r="K178" s="143" t="s">
        <v>921</v>
      </c>
    </row>
    <row r="179" spans="2:11" ht="90">
      <c r="B179" s="143" t="s">
        <v>514</v>
      </c>
      <c r="C179" s="301"/>
      <c r="D179" s="353"/>
      <c r="E179" s="477" t="s">
        <v>1413</v>
      </c>
      <c r="F179" s="352" t="s">
        <v>1414</v>
      </c>
      <c r="G179" s="488">
        <v>210000</v>
      </c>
      <c r="H179" s="352" t="s">
        <v>194</v>
      </c>
      <c r="I179" s="352"/>
      <c r="J179" s="355" t="s">
        <v>1415</v>
      </c>
      <c r="K179" s="143"/>
    </row>
    <row r="180" spans="2:11" ht="90">
      <c r="B180" s="143" t="s">
        <v>515</v>
      </c>
      <c r="C180" s="301"/>
      <c r="D180" s="353"/>
      <c r="E180" s="477" t="s">
        <v>1453</v>
      </c>
      <c r="F180" s="363" t="s">
        <v>542</v>
      </c>
      <c r="G180" s="488">
        <v>120000</v>
      </c>
      <c r="H180" s="352" t="s">
        <v>543</v>
      </c>
      <c r="I180" s="352"/>
      <c r="J180" s="355" t="s">
        <v>1454</v>
      </c>
      <c r="K180" s="143"/>
    </row>
    <row r="181" spans="2:11" ht="112.5">
      <c r="B181" s="143" t="s">
        <v>516</v>
      </c>
      <c r="C181" s="301"/>
      <c r="D181" s="353"/>
      <c r="E181" s="477" t="s">
        <v>1360</v>
      </c>
      <c r="F181" s="363" t="s">
        <v>1361</v>
      </c>
      <c r="G181" s="488">
        <v>360000</v>
      </c>
      <c r="H181" s="352" t="s">
        <v>66</v>
      </c>
      <c r="I181" s="352"/>
      <c r="J181" s="355" t="s">
        <v>1362</v>
      </c>
      <c r="K181" s="143"/>
    </row>
    <row r="182" spans="2:11" ht="157.5">
      <c r="B182" s="143" t="s">
        <v>517</v>
      </c>
      <c r="C182" s="27"/>
      <c r="D182" s="429"/>
      <c r="E182" s="158" t="s">
        <v>603</v>
      </c>
      <c r="F182" s="546" t="s">
        <v>896</v>
      </c>
      <c r="G182" s="518">
        <v>300000</v>
      </c>
      <c r="H182" s="352" t="s">
        <v>58</v>
      </c>
      <c r="I182" s="352"/>
      <c r="J182" s="355" t="s">
        <v>1132</v>
      </c>
      <c r="K182" s="367" t="s">
        <v>1133</v>
      </c>
    </row>
    <row r="183" spans="2:11" ht="112.5">
      <c r="B183" s="143" t="s">
        <v>518</v>
      </c>
      <c r="C183" s="432"/>
      <c r="D183" s="279"/>
      <c r="E183" s="533" t="s">
        <v>1250</v>
      </c>
      <c r="F183" s="546" t="s">
        <v>1380</v>
      </c>
      <c r="G183" s="492"/>
      <c r="H183" s="352" t="s">
        <v>968</v>
      </c>
      <c r="I183" s="352"/>
      <c r="J183" s="355" t="s">
        <v>1251</v>
      </c>
      <c r="K183" s="520"/>
    </row>
    <row r="184" spans="2:11" ht="67.5">
      <c r="B184" s="143" t="s">
        <v>979</v>
      </c>
      <c r="C184" s="432"/>
      <c r="D184" s="279"/>
      <c r="E184" s="534" t="s">
        <v>637</v>
      </c>
      <c r="F184" s="546" t="s">
        <v>425</v>
      </c>
      <c r="G184" s="518">
        <v>480000</v>
      </c>
      <c r="H184" s="352" t="s">
        <v>640</v>
      </c>
      <c r="I184" s="352"/>
      <c r="J184" s="355" t="s">
        <v>1370</v>
      </c>
      <c r="K184" s="520"/>
    </row>
    <row r="185" spans="2:11" ht="112.5">
      <c r="B185" s="143" t="s">
        <v>1073</v>
      </c>
      <c r="C185" s="432"/>
      <c r="D185" s="279"/>
      <c r="E185" s="534" t="s">
        <v>1269</v>
      </c>
      <c r="F185" s="546" t="s">
        <v>1270</v>
      </c>
      <c r="G185" s="518">
        <v>60000</v>
      </c>
      <c r="H185" s="360" t="s">
        <v>96</v>
      </c>
      <c r="I185" s="360"/>
      <c r="J185" s="355" t="s">
        <v>1271</v>
      </c>
      <c r="K185" s="520"/>
    </row>
    <row r="186" spans="2:11" ht="24.75" customHeight="1">
      <c r="B186" s="665" t="s">
        <v>164</v>
      </c>
      <c r="C186" s="665"/>
      <c r="D186" s="665"/>
      <c r="E186" s="665"/>
      <c r="F186" s="665"/>
      <c r="G186" s="541">
        <f>SUM(G187)</f>
        <v>2310000</v>
      </c>
      <c r="H186" s="540"/>
      <c r="I186" s="540"/>
      <c r="J186" s="137"/>
      <c r="K186" s="542"/>
    </row>
    <row r="187" spans="2:11" ht="24.75" customHeight="1">
      <c r="B187" s="666" t="s">
        <v>519</v>
      </c>
      <c r="C187" s="666"/>
      <c r="D187" s="666"/>
      <c r="E187" s="666"/>
      <c r="F187" s="666"/>
      <c r="G187" s="539">
        <f>SUM(G188:G200)</f>
        <v>2310000</v>
      </c>
      <c r="H187" s="537"/>
      <c r="I187" s="537"/>
      <c r="J187" s="538"/>
      <c r="K187" s="537"/>
    </row>
    <row r="188" spans="2:11" s="134" customFormat="1" ht="91.5" customHeight="1">
      <c r="B188" s="143" t="s">
        <v>520</v>
      </c>
      <c r="C188" s="158" t="s">
        <v>966</v>
      </c>
      <c r="D188" s="158" t="s">
        <v>966</v>
      </c>
      <c r="E188" s="158" t="s">
        <v>966</v>
      </c>
      <c r="F188" s="519" t="s">
        <v>130</v>
      </c>
      <c r="G188" s="430">
        <v>300000</v>
      </c>
      <c r="H188" s="168" t="s">
        <v>428</v>
      </c>
      <c r="I188" s="168"/>
      <c r="J188" s="160"/>
      <c r="K188" s="168" t="s">
        <v>921</v>
      </c>
    </row>
    <row r="189" spans="2:11" s="134" customFormat="1" ht="85.5" customHeight="1">
      <c r="B189" s="143" t="s">
        <v>521</v>
      </c>
      <c r="C189" s="301" t="s">
        <v>954</v>
      </c>
      <c r="D189" s="301" t="s">
        <v>954</v>
      </c>
      <c r="E189" s="301" t="s">
        <v>954</v>
      </c>
      <c r="F189" s="545" t="s">
        <v>930</v>
      </c>
      <c r="G189" s="430">
        <v>300000</v>
      </c>
      <c r="H189" s="168" t="s">
        <v>428</v>
      </c>
      <c r="I189" s="168"/>
      <c r="J189" s="160"/>
      <c r="K189" s="168" t="s">
        <v>921</v>
      </c>
    </row>
    <row r="190" spans="2:11" s="134" customFormat="1" ht="85.5" customHeight="1">
      <c r="B190" s="143" t="s">
        <v>957</v>
      </c>
      <c r="C190" s="301" t="s">
        <v>955</v>
      </c>
      <c r="D190" s="301" t="s">
        <v>955</v>
      </c>
      <c r="E190" s="301" t="s">
        <v>955</v>
      </c>
      <c r="F190" s="535" t="s">
        <v>307</v>
      </c>
      <c r="G190" s="430">
        <v>200000</v>
      </c>
      <c r="H190" s="168" t="s">
        <v>427</v>
      </c>
      <c r="I190" s="168"/>
      <c r="J190" s="160"/>
      <c r="K190" s="168" t="s">
        <v>921</v>
      </c>
    </row>
    <row r="191" spans="2:11" s="134" customFormat="1" ht="98.25" customHeight="1">
      <c r="B191" s="143" t="s">
        <v>958</v>
      </c>
      <c r="C191" s="301" t="s">
        <v>956</v>
      </c>
      <c r="D191" s="301" t="s">
        <v>956</v>
      </c>
      <c r="E191" s="301" t="s">
        <v>956</v>
      </c>
      <c r="F191" s="496" t="s">
        <v>302</v>
      </c>
      <c r="G191" s="430">
        <v>150000</v>
      </c>
      <c r="H191" s="168" t="s">
        <v>195</v>
      </c>
      <c r="I191" s="168"/>
      <c r="J191" s="160"/>
      <c r="K191" s="168" t="s">
        <v>921</v>
      </c>
    </row>
    <row r="192" spans="2:11" s="134" customFormat="1" ht="120.75" customHeight="1">
      <c r="B192" s="143" t="s">
        <v>959</v>
      </c>
      <c r="C192" s="158" t="s">
        <v>982</v>
      </c>
      <c r="D192" s="158" t="s">
        <v>982</v>
      </c>
      <c r="E192" s="158" t="s">
        <v>982</v>
      </c>
      <c r="F192" s="496" t="s">
        <v>302</v>
      </c>
      <c r="G192" s="430">
        <v>200000</v>
      </c>
      <c r="H192" s="168" t="s">
        <v>195</v>
      </c>
      <c r="I192" s="168"/>
      <c r="J192" s="160"/>
      <c r="K192" s="168" t="s">
        <v>921</v>
      </c>
    </row>
    <row r="193" spans="2:11" s="134" customFormat="1" ht="120.75" customHeight="1">
      <c r="B193" s="143" t="s">
        <v>960</v>
      </c>
      <c r="C193" s="158" t="s">
        <v>948</v>
      </c>
      <c r="D193" s="158" t="s">
        <v>948</v>
      </c>
      <c r="E193" s="158" t="s">
        <v>948</v>
      </c>
      <c r="F193" s="496" t="s">
        <v>306</v>
      </c>
      <c r="G193" s="430">
        <v>200000</v>
      </c>
      <c r="H193" s="168" t="s">
        <v>58</v>
      </c>
      <c r="I193" s="168"/>
      <c r="J193" s="160"/>
      <c r="K193" s="168" t="s">
        <v>921</v>
      </c>
    </row>
    <row r="194" spans="2:11" s="134" customFormat="1" ht="120.75" customHeight="1">
      <c r="B194" s="143" t="s">
        <v>961</v>
      </c>
      <c r="C194" s="158" t="s">
        <v>949</v>
      </c>
      <c r="D194" s="158" t="s">
        <v>949</v>
      </c>
      <c r="E194" s="158" t="s">
        <v>949</v>
      </c>
      <c r="F194" s="496" t="s">
        <v>303</v>
      </c>
      <c r="G194" s="430">
        <v>200000</v>
      </c>
      <c r="H194" s="168" t="s">
        <v>66</v>
      </c>
      <c r="I194" s="168"/>
      <c r="J194" s="160"/>
      <c r="K194" s="168" t="s">
        <v>921</v>
      </c>
    </row>
    <row r="195" spans="2:11" s="134" customFormat="1" ht="126.75" customHeight="1">
      <c r="B195" s="143" t="s">
        <v>962</v>
      </c>
      <c r="C195" s="536" t="s">
        <v>950</v>
      </c>
      <c r="D195" s="536" t="s">
        <v>950</v>
      </c>
      <c r="E195" s="536" t="s">
        <v>950</v>
      </c>
      <c r="F195" s="496" t="s">
        <v>311</v>
      </c>
      <c r="G195" s="430">
        <v>200000</v>
      </c>
      <c r="H195" s="168" t="s">
        <v>15</v>
      </c>
      <c r="I195" s="168"/>
      <c r="J195" s="160"/>
      <c r="K195" s="168" t="s">
        <v>921</v>
      </c>
    </row>
    <row r="196" spans="2:11" s="134" customFormat="1" ht="108.75" customHeight="1">
      <c r="B196" s="143" t="s">
        <v>963</v>
      </c>
      <c r="C196" s="158" t="s">
        <v>951</v>
      </c>
      <c r="D196" s="158" t="s">
        <v>951</v>
      </c>
      <c r="E196" s="158" t="s">
        <v>951</v>
      </c>
      <c r="F196" s="370" t="s">
        <v>980</v>
      </c>
      <c r="G196" s="430">
        <v>150000</v>
      </c>
      <c r="H196" s="168" t="s">
        <v>429</v>
      </c>
      <c r="I196" s="168"/>
      <c r="J196" s="160"/>
      <c r="K196" s="168" t="s">
        <v>921</v>
      </c>
    </row>
    <row r="197" spans="2:11" s="134" customFormat="1" ht="109.5" customHeight="1">
      <c r="B197" s="143" t="s">
        <v>964</v>
      </c>
      <c r="C197" s="158" t="s">
        <v>952</v>
      </c>
      <c r="D197" s="158" t="s">
        <v>952</v>
      </c>
      <c r="E197" s="158" t="s">
        <v>952</v>
      </c>
      <c r="F197" s="545" t="s">
        <v>981</v>
      </c>
      <c r="G197" s="430">
        <v>150000</v>
      </c>
      <c r="H197" s="168" t="s">
        <v>430</v>
      </c>
      <c r="I197" s="168"/>
      <c r="J197" s="160"/>
      <c r="K197" s="168" t="s">
        <v>921</v>
      </c>
    </row>
    <row r="198" spans="2:11" s="134" customFormat="1" ht="106.5" customHeight="1">
      <c r="B198" s="143" t="s">
        <v>983</v>
      </c>
      <c r="C198" s="158" t="s">
        <v>953</v>
      </c>
      <c r="D198" s="158" t="s">
        <v>953</v>
      </c>
      <c r="E198" s="158" t="s">
        <v>953</v>
      </c>
      <c r="F198" s="360" t="s">
        <v>305</v>
      </c>
      <c r="G198" s="430">
        <v>60000</v>
      </c>
      <c r="H198" s="168" t="s">
        <v>96</v>
      </c>
      <c r="I198" s="168"/>
      <c r="J198" s="160"/>
      <c r="K198" s="168" t="s">
        <v>921</v>
      </c>
    </row>
    <row r="199" spans="2:11" s="134" customFormat="1" ht="89.25" customHeight="1">
      <c r="B199" s="143" t="s">
        <v>1090</v>
      </c>
      <c r="C199" s="158" t="s">
        <v>1091</v>
      </c>
      <c r="D199" s="429"/>
      <c r="E199" s="534" t="s">
        <v>1287</v>
      </c>
      <c r="F199" s="547" t="s">
        <v>670</v>
      </c>
      <c r="G199" s="518">
        <v>100000</v>
      </c>
      <c r="H199" s="168" t="s">
        <v>609</v>
      </c>
      <c r="I199" s="168"/>
      <c r="J199" s="160"/>
      <c r="K199" s="168" t="s">
        <v>921</v>
      </c>
    </row>
    <row r="200" spans="2:11" s="134" customFormat="1" ht="117" customHeight="1">
      <c r="B200" s="143" t="s">
        <v>1092</v>
      </c>
      <c r="C200" s="355" t="s">
        <v>1175</v>
      </c>
      <c r="D200" s="355" t="s">
        <v>1175</v>
      </c>
      <c r="E200" s="355" t="s">
        <v>1175</v>
      </c>
      <c r="F200" s="547" t="s">
        <v>401</v>
      </c>
      <c r="G200" s="518">
        <v>100000</v>
      </c>
      <c r="H200" s="168" t="s">
        <v>399</v>
      </c>
      <c r="I200" s="168" t="s">
        <v>921</v>
      </c>
      <c r="J200" s="160"/>
      <c r="K200" s="168" t="s">
        <v>921</v>
      </c>
    </row>
  </sheetData>
  <mergeCells count="16">
    <mergeCell ref="B176:F176"/>
    <mergeCell ref="B186:F186"/>
    <mergeCell ref="B187:F187"/>
    <mergeCell ref="D4:E4"/>
    <mergeCell ref="B98:F98"/>
    <mergeCell ref="B117:F117"/>
    <mergeCell ref="B134:F134"/>
    <mergeCell ref="B143:F143"/>
    <mergeCell ref="B144:F144"/>
    <mergeCell ref="B160:F160"/>
    <mergeCell ref="B69:F69"/>
    <mergeCell ref="B1:K1"/>
    <mergeCell ref="B4:C4"/>
    <mergeCell ref="B5:F5"/>
    <mergeCell ref="B6:F6"/>
    <mergeCell ref="B7:F7"/>
  </mergeCells>
  <pageMargins left="0.35433070866141736" right="0.35433070866141736" top="0.78740157480314965" bottom="0.55118110236220474" header="0.31496062992125984" footer="0.31496062992125984"/>
  <pageSetup paperSize="9" scale="82" orientation="landscape" r:id="rId1"/>
  <rowBreaks count="4" manualBreakCount="4">
    <brk id="54" min="1" max="10" man="1"/>
    <brk id="61" min="1" max="10" man="1"/>
    <brk id="159" min="1" max="10" man="1"/>
    <brk id="165" min="1" max="1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B1:K197"/>
  <sheetViews>
    <sheetView view="pageBreakPreview" topLeftCell="B1" zoomScale="90" zoomScaleNormal="90" zoomScaleSheetLayoutView="90" workbookViewId="0">
      <selection activeCell="H10" sqref="H10"/>
    </sheetView>
  </sheetViews>
  <sheetFormatPr defaultColWidth="9" defaultRowHeight="24"/>
  <cols>
    <col min="1" max="1" width="1.85546875" style="43" customWidth="1"/>
    <col min="2" max="2" width="5.42578125" style="43" customWidth="1"/>
    <col min="3" max="3" width="26" style="90" hidden="1" customWidth="1"/>
    <col min="4" max="4" width="14.140625" style="272" hidden="1" customWidth="1"/>
    <col min="5" max="5" width="44.7109375" style="480" customWidth="1"/>
    <col min="6" max="6" width="23.5703125" style="273" customWidth="1"/>
    <col min="7" max="7" width="16.42578125" style="273" customWidth="1"/>
    <col min="8" max="8" width="21.28515625" style="110" customWidth="1"/>
    <col min="9" max="9" width="21.28515625" style="110" hidden="1" customWidth="1"/>
    <col min="10" max="10" width="39" style="98" customWidth="1"/>
    <col min="11" max="11" width="31.42578125" style="98" customWidth="1"/>
    <col min="12" max="16384" width="9" style="43"/>
  </cols>
  <sheetData>
    <row r="1" spans="2:11" s="308" customFormat="1" ht="85.5" customHeight="1">
      <c r="B1" s="653" t="s">
        <v>1083</v>
      </c>
      <c r="C1" s="653"/>
      <c r="D1" s="653"/>
      <c r="E1" s="653"/>
      <c r="F1" s="653"/>
      <c r="G1" s="653"/>
      <c r="H1" s="653"/>
      <c r="I1" s="653"/>
      <c r="J1" s="653"/>
      <c r="K1" s="653"/>
    </row>
    <row r="2" spans="2:11" ht="21" hidden="1" customHeight="1">
      <c r="C2" s="254" t="s">
        <v>1</v>
      </c>
      <c r="D2" s="255" t="e">
        <f>SUM(D5+#REF!+#REF!+#REF!)</f>
        <v>#REF!</v>
      </c>
      <c r="E2" s="476"/>
      <c r="F2" s="256">
        <v>38131800</v>
      </c>
      <c r="H2" s="316" t="e">
        <f>SUM(F2-D2)</f>
        <v>#REF!</v>
      </c>
      <c r="I2" s="316"/>
      <c r="J2" s="481"/>
    </row>
    <row r="3" spans="2:11" s="134" customFormat="1" ht="11.25" customHeight="1">
      <c r="B3" s="257"/>
      <c r="C3" s="90"/>
      <c r="D3" s="255"/>
      <c r="E3" s="476"/>
      <c r="F3" s="256"/>
      <c r="G3" s="273"/>
      <c r="H3" s="289"/>
      <c r="I3" s="289"/>
      <c r="J3" s="482"/>
      <c r="K3" s="98"/>
    </row>
    <row r="4" spans="2:11" s="134" customFormat="1" ht="24.75" customHeight="1">
      <c r="B4" s="561"/>
      <c r="C4" s="562"/>
      <c r="D4" s="678" t="s">
        <v>1697</v>
      </c>
      <c r="E4" s="679"/>
      <c r="F4" s="508" t="s">
        <v>5</v>
      </c>
      <c r="G4" s="508" t="s">
        <v>4</v>
      </c>
      <c r="H4" s="509" t="s">
        <v>6</v>
      </c>
      <c r="I4" s="510"/>
      <c r="J4" s="510" t="s">
        <v>1715</v>
      </c>
      <c r="K4" s="509" t="s">
        <v>1698</v>
      </c>
    </row>
    <row r="5" spans="2:11" s="134" customFormat="1" ht="24.75" customHeight="1">
      <c r="B5" s="680">
        <v>38131800</v>
      </c>
      <c r="C5" s="681"/>
      <c r="D5" s="681"/>
      <c r="E5" s="681"/>
      <c r="F5" s="682"/>
      <c r="G5" s="443">
        <f>SUM(G6+G132+G141+G183)</f>
        <v>35690000</v>
      </c>
      <c r="H5" s="544">
        <f>SUM(B5-G5)</f>
        <v>2441800</v>
      </c>
      <c r="I5" s="474"/>
      <c r="J5" s="543"/>
      <c r="K5" s="543"/>
    </row>
    <row r="6" spans="2:11" s="134" customFormat="1" ht="23.25" customHeight="1">
      <c r="B6" s="658" t="s">
        <v>2</v>
      </c>
      <c r="C6" s="659"/>
      <c r="D6" s="659"/>
      <c r="E6" s="659"/>
      <c r="F6" s="660"/>
      <c r="G6" s="315">
        <f>SUM(G7+G67+G96+G103+G115)</f>
        <v>20400000</v>
      </c>
      <c r="H6" s="512"/>
      <c r="I6" s="513"/>
      <c r="J6" s="514"/>
      <c r="K6" s="557"/>
    </row>
    <row r="7" spans="2:11" s="134" customFormat="1" ht="23.25" customHeight="1">
      <c r="B7" s="661" t="s">
        <v>431</v>
      </c>
      <c r="C7" s="662"/>
      <c r="D7" s="662"/>
      <c r="E7" s="662"/>
      <c r="F7" s="663"/>
      <c r="G7" s="266">
        <f>SUM(G8:G66)</f>
        <v>10870000</v>
      </c>
      <c r="H7" s="292"/>
      <c r="I7" s="515"/>
      <c r="J7" s="516"/>
      <c r="K7" s="558"/>
    </row>
    <row r="8" spans="2:11" s="134" customFormat="1" ht="60" customHeight="1">
      <c r="B8" s="157" t="s">
        <v>8</v>
      </c>
      <c r="C8" s="301" t="s">
        <v>984</v>
      </c>
      <c r="D8" s="351">
        <v>165200</v>
      </c>
      <c r="E8" s="477" t="s">
        <v>1384</v>
      </c>
      <c r="F8" s="352" t="s">
        <v>1478</v>
      </c>
      <c r="G8" s="147">
        <v>150000</v>
      </c>
      <c r="H8" s="352" t="s">
        <v>194</v>
      </c>
      <c r="I8" s="352"/>
      <c r="J8" s="355" t="s">
        <v>1385</v>
      </c>
      <c r="K8" s="146" t="s">
        <v>1626</v>
      </c>
    </row>
    <row r="9" spans="2:11" s="134" customFormat="1" ht="63.75" customHeight="1">
      <c r="B9" s="157" t="s">
        <v>12</v>
      </c>
      <c r="C9" s="301" t="s">
        <v>778</v>
      </c>
      <c r="D9" s="353">
        <v>300000</v>
      </c>
      <c r="E9" s="477" t="s">
        <v>1386</v>
      </c>
      <c r="F9" s="354" t="s">
        <v>1479</v>
      </c>
      <c r="G9" s="147">
        <v>170000</v>
      </c>
      <c r="H9" s="352" t="s">
        <v>194</v>
      </c>
      <c r="I9" s="352"/>
      <c r="J9" s="355" t="s">
        <v>1387</v>
      </c>
      <c r="K9" s="146" t="s">
        <v>1626</v>
      </c>
    </row>
    <row r="10" spans="2:11" s="134" customFormat="1" ht="58.5" customHeight="1">
      <c r="B10" s="157" t="s">
        <v>16</v>
      </c>
      <c r="C10" s="301" t="s">
        <v>537</v>
      </c>
      <c r="D10" s="353">
        <v>250000</v>
      </c>
      <c r="E10" s="477" t="s">
        <v>537</v>
      </c>
      <c r="F10" s="352" t="s">
        <v>1480</v>
      </c>
      <c r="G10" s="147">
        <v>200000</v>
      </c>
      <c r="H10" s="352" t="s">
        <v>194</v>
      </c>
      <c r="I10" s="352"/>
      <c r="J10" s="355" t="s">
        <v>1388</v>
      </c>
      <c r="K10" s="146" t="s">
        <v>1626</v>
      </c>
    </row>
    <row r="11" spans="2:11" s="134" customFormat="1" ht="140.25" customHeight="1">
      <c r="B11" s="157" t="s">
        <v>19</v>
      </c>
      <c r="C11" s="355" t="s">
        <v>985</v>
      </c>
      <c r="D11" s="356">
        <v>200000</v>
      </c>
      <c r="E11" s="478" t="s">
        <v>1389</v>
      </c>
      <c r="F11" s="354" t="s">
        <v>1481</v>
      </c>
      <c r="G11" s="147">
        <v>100000</v>
      </c>
      <c r="H11" s="352" t="s">
        <v>194</v>
      </c>
      <c r="I11" s="352"/>
      <c r="J11" s="355" t="s">
        <v>1390</v>
      </c>
      <c r="K11" s="146" t="s">
        <v>1627</v>
      </c>
    </row>
    <row r="12" spans="2:11" s="134" customFormat="1" ht="99.75" customHeight="1">
      <c r="B12" s="157" t="s">
        <v>22</v>
      </c>
      <c r="C12" s="301" t="s">
        <v>779</v>
      </c>
      <c r="D12" s="353">
        <v>300000</v>
      </c>
      <c r="E12" s="477" t="s">
        <v>1391</v>
      </c>
      <c r="F12" s="363" t="s">
        <v>1482</v>
      </c>
      <c r="G12" s="147">
        <v>200000</v>
      </c>
      <c r="H12" s="352" t="s">
        <v>194</v>
      </c>
      <c r="I12" s="352"/>
      <c r="J12" s="355" t="s">
        <v>1392</v>
      </c>
      <c r="K12" s="146" t="s">
        <v>1626</v>
      </c>
    </row>
    <row r="13" spans="2:11" s="134" customFormat="1" ht="80.25" customHeight="1">
      <c r="B13" s="157" t="s">
        <v>25</v>
      </c>
      <c r="C13" s="301" t="s">
        <v>986</v>
      </c>
      <c r="D13" s="359">
        <v>300000</v>
      </c>
      <c r="E13" s="477" t="s">
        <v>1393</v>
      </c>
      <c r="F13" s="354" t="s">
        <v>1483</v>
      </c>
      <c r="G13" s="147">
        <v>150000</v>
      </c>
      <c r="H13" s="352" t="s">
        <v>194</v>
      </c>
      <c r="I13" s="352"/>
      <c r="J13" s="355" t="s">
        <v>1394</v>
      </c>
      <c r="K13" s="146" t="s">
        <v>1626</v>
      </c>
    </row>
    <row r="14" spans="2:11" s="134" customFormat="1" ht="60" customHeight="1">
      <c r="B14" s="157" t="s">
        <v>169</v>
      </c>
      <c r="C14" s="301" t="s">
        <v>1458</v>
      </c>
      <c r="D14" s="301" t="s">
        <v>1040</v>
      </c>
      <c r="E14" s="301" t="s">
        <v>1425</v>
      </c>
      <c r="F14" s="352" t="s">
        <v>1484</v>
      </c>
      <c r="G14" s="147">
        <v>200000</v>
      </c>
      <c r="H14" s="352" t="s">
        <v>543</v>
      </c>
      <c r="I14" s="352"/>
      <c r="J14" s="355" t="s">
        <v>1426</v>
      </c>
      <c r="K14" s="146" t="s">
        <v>1626</v>
      </c>
    </row>
    <row r="15" spans="2:11" s="134" customFormat="1" ht="64.5" customHeight="1">
      <c r="B15" s="157" t="s">
        <v>441</v>
      </c>
      <c r="C15" s="301" t="s">
        <v>987</v>
      </c>
      <c r="D15" s="301" t="s">
        <v>987</v>
      </c>
      <c r="E15" s="301" t="s">
        <v>1470</v>
      </c>
      <c r="F15" s="354" t="s">
        <v>1485</v>
      </c>
      <c r="G15" s="147">
        <v>150000</v>
      </c>
      <c r="H15" s="352" t="s">
        <v>543</v>
      </c>
      <c r="I15" s="352"/>
      <c r="J15" s="355" t="s">
        <v>1428</v>
      </c>
      <c r="K15" s="146" t="s">
        <v>1471</v>
      </c>
    </row>
    <row r="16" spans="2:11" s="134" customFormat="1" ht="65.25" customHeight="1">
      <c r="B16" s="157" t="s">
        <v>442</v>
      </c>
      <c r="C16" s="301" t="s">
        <v>783</v>
      </c>
      <c r="D16" s="359">
        <v>250000</v>
      </c>
      <c r="E16" s="477" t="s">
        <v>1429</v>
      </c>
      <c r="F16" s="352" t="s">
        <v>1486</v>
      </c>
      <c r="G16" s="147">
        <v>150000</v>
      </c>
      <c r="H16" s="352" t="s">
        <v>543</v>
      </c>
      <c r="I16" s="352"/>
      <c r="J16" s="355" t="s">
        <v>1430</v>
      </c>
      <c r="K16" s="146"/>
    </row>
    <row r="17" spans="2:11" s="134" customFormat="1" ht="82.5" customHeight="1">
      <c r="B17" s="157" t="s">
        <v>443</v>
      </c>
      <c r="C17" s="301" t="s">
        <v>988</v>
      </c>
      <c r="D17" s="301" t="s">
        <v>1628</v>
      </c>
      <c r="E17" s="301" t="s">
        <v>1629</v>
      </c>
      <c r="F17" s="354" t="s">
        <v>1484</v>
      </c>
      <c r="G17" s="147">
        <v>250000</v>
      </c>
      <c r="H17" s="352" t="s">
        <v>543</v>
      </c>
      <c r="I17" s="352"/>
      <c r="J17" s="554" t="s">
        <v>1630</v>
      </c>
      <c r="K17" s="146" t="s">
        <v>1631</v>
      </c>
    </row>
    <row r="18" spans="2:11" s="134" customFormat="1" ht="44.25" customHeight="1">
      <c r="B18" s="157" t="s">
        <v>444</v>
      </c>
      <c r="C18" s="301" t="s">
        <v>784</v>
      </c>
      <c r="D18" s="301" t="s">
        <v>784</v>
      </c>
      <c r="E18" s="301" t="s">
        <v>784</v>
      </c>
      <c r="F18" s="310" t="s">
        <v>1487</v>
      </c>
      <c r="G18" s="147">
        <v>200000</v>
      </c>
      <c r="H18" s="352" t="s">
        <v>543</v>
      </c>
      <c r="I18" s="352"/>
      <c r="J18" s="355" t="s">
        <v>1433</v>
      </c>
      <c r="K18" s="146" t="s">
        <v>1472</v>
      </c>
    </row>
    <row r="19" spans="2:11" s="134" customFormat="1" ht="63" customHeight="1">
      <c r="B19" s="157" t="s">
        <v>445</v>
      </c>
      <c r="C19" s="301" t="s">
        <v>548</v>
      </c>
      <c r="D19" s="301" t="s">
        <v>548</v>
      </c>
      <c r="E19" s="301" t="s">
        <v>548</v>
      </c>
      <c r="F19" s="310" t="s">
        <v>1488</v>
      </c>
      <c r="G19" s="147">
        <v>250000</v>
      </c>
      <c r="H19" s="352" t="s">
        <v>543</v>
      </c>
      <c r="I19" s="352"/>
      <c r="J19" s="355" t="s">
        <v>1434</v>
      </c>
      <c r="K19" s="146" t="s">
        <v>1626</v>
      </c>
    </row>
    <row r="20" spans="2:11" s="134" customFormat="1" ht="81" customHeight="1">
      <c r="B20" s="157" t="s">
        <v>446</v>
      </c>
      <c r="C20" s="301" t="s">
        <v>989</v>
      </c>
      <c r="D20" s="301" t="s">
        <v>989</v>
      </c>
      <c r="E20" s="301" t="s">
        <v>989</v>
      </c>
      <c r="F20" s="354" t="s">
        <v>1489</v>
      </c>
      <c r="G20" s="147">
        <v>150000</v>
      </c>
      <c r="H20" s="352" t="s">
        <v>550</v>
      </c>
      <c r="I20" s="352"/>
      <c r="J20" s="355" t="s">
        <v>1473</v>
      </c>
      <c r="K20" s="146" t="s">
        <v>1474</v>
      </c>
    </row>
    <row r="21" spans="2:11" s="134" customFormat="1" ht="63.75" customHeight="1">
      <c r="B21" s="157" t="s">
        <v>447</v>
      </c>
      <c r="C21" s="301" t="s">
        <v>552</v>
      </c>
      <c r="D21" s="356">
        <v>200000</v>
      </c>
      <c r="E21" s="478" t="s">
        <v>552</v>
      </c>
      <c r="F21" s="352" t="s">
        <v>1490</v>
      </c>
      <c r="G21" s="147">
        <v>150000</v>
      </c>
      <c r="H21" s="352" t="s">
        <v>550</v>
      </c>
      <c r="I21" s="352"/>
      <c r="J21" s="355" t="s">
        <v>1338</v>
      </c>
      <c r="K21" s="146" t="s">
        <v>1475</v>
      </c>
    </row>
    <row r="22" spans="2:11" s="134" customFormat="1" ht="178.5" customHeight="1">
      <c r="B22" s="157" t="s">
        <v>448</v>
      </c>
      <c r="C22" s="301" t="s">
        <v>990</v>
      </c>
      <c r="D22" s="356">
        <v>100000</v>
      </c>
      <c r="E22" s="478" t="s">
        <v>1344</v>
      </c>
      <c r="F22" s="352" t="s">
        <v>1491</v>
      </c>
      <c r="G22" s="147">
        <v>100000</v>
      </c>
      <c r="H22" s="352" t="s">
        <v>550</v>
      </c>
      <c r="I22" s="352"/>
      <c r="J22" s="355" t="s">
        <v>1345</v>
      </c>
      <c r="K22" s="146" t="s">
        <v>1699</v>
      </c>
    </row>
    <row r="23" spans="2:11" s="134" customFormat="1" ht="81.75" customHeight="1">
      <c r="B23" s="157" t="s">
        <v>449</v>
      </c>
      <c r="C23" s="301" t="s">
        <v>557</v>
      </c>
      <c r="D23" s="356">
        <v>200000</v>
      </c>
      <c r="E23" s="478" t="s">
        <v>1476</v>
      </c>
      <c r="F23" s="352" t="s">
        <v>1492</v>
      </c>
      <c r="G23" s="487">
        <v>200000</v>
      </c>
      <c r="H23" s="352" t="s">
        <v>550</v>
      </c>
      <c r="I23" s="352"/>
      <c r="J23" s="355" t="s">
        <v>1364</v>
      </c>
      <c r="K23" s="146" t="s">
        <v>1477</v>
      </c>
    </row>
    <row r="24" spans="2:11" s="134" customFormat="1" ht="60" customHeight="1">
      <c r="B24" s="157" t="s">
        <v>451</v>
      </c>
      <c r="C24" s="301" t="s">
        <v>991</v>
      </c>
      <c r="D24" s="359">
        <v>200000</v>
      </c>
      <c r="E24" s="477" t="s">
        <v>1185</v>
      </c>
      <c r="F24" s="354" t="s">
        <v>1493</v>
      </c>
      <c r="G24" s="147">
        <v>150000</v>
      </c>
      <c r="H24" s="352" t="s">
        <v>15</v>
      </c>
      <c r="I24" s="352"/>
      <c r="J24" s="355" t="s">
        <v>1459</v>
      </c>
      <c r="K24" s="146" t="s">
        <v>1626</v>
      </c>
    </row>
    <row r="25" spans="2:11" s="134" customFormat="1" ht="81.75" customHeight="1">
      <c r="B25" s="157" t="s">
        <v>452</v>
      </c>
      <c r="C25" s="301" t="s">
        <v>992</v>
      </c>
      <c r="D25" s="359">
        <v>100000</v>
      </c>
      <c r="E25" s="477" t="s">
        <v>1190</v>
      </c>
      <c r="F25" s="352" t="s">
        <v>1494</v>
      </c>
      <c r="G25" s="147">
        <v>150000</v>
      </c>
      <c r="H25" s="352" t="s">
        <v>15</v>
      </c>
      <c r="I25" s="352"/>
      <c r="J25" s="355" t="s">
        <v>1191</v>
      </c>
      <c r="K25" s="146" t="s">
        <v>1626</v>
      </c>
    </row>
    <row r="26" spans="2:11" s="134" customFormat="1" ht="139.5" customHeight="1">
      <c r="B26" s="157" t="s">
        <v>453</v>
      </c>
      <c r="C26" s="301" t="s">
        <v>792</v>
      </c>
      <c r="D26" s="359">
        <v>200000</v>
      </c>
      <c r="E26" s="477" t="s">
        <v>1201</v>
      </c>
      <c r="F26" s="354" t="s">
        <v>1495</v>
      </c>
      <c r="G26" s="487">
        <v>150000</v>
      </c>
      <c r="H26" s="352" t="s">
        <v>15</v>
      </c>
      <c r="I26" s="352"/>
      <c r="J26" s="355" t="s">
        <v>1202</v>
      </c>
      <c r="K26" s="146" t="s">
        <v>1626</v>
      </c>
    </row>
    <row r="27" spans="2:11" s="134" customFormat="1" ht="98.25" customHeight="1">
      <c r="B27" s="157" t="s">
        <v>454</v>
      </c>
      <c r="C27" s="301" t="s">
        <v>794</v>
      </c>
      <c r="D27" s="359">
        <v>150000</v>
      </c>
      <c r="E27" s="477" t="s">
        <v>1192</v>
      </c>
      <c r="F27" s="309" t="s">
        <v>1502</v>
      </c>
      <c r="G27" s="487">
        <v>150000</v>
      </c>
      <c r="H27" s="352" t="s">
        <v>15</v>
      </c>
      <c r="I27" s="352"/>
      <c r="J27" s="355" t="s">
        <v>1193</v>
      </c>
      <c r="K27" s="146" t="s">
        <v>1626</v>
      </c>
    </row>
    <row r="28" spans="2:11" s="134" customFormat="1" ht="99" customHeight="1">
      <c r="B28" s="157" t="s">
        <v>455</v>
      </c>
      <c r="C28" s="301" t="s">
        <v>993</v>
      </c>
      <c r="D28" s="359">
        <v>150000</v>
      </c>
      <c r="E28" s="477" t="s">
        <v>1207</v>
      </c>
      <c r="F28" s="354" t="s">
        <v>1496</v>
      </c>
      <c r="G28" s="147">
        <v>150000</v>
      </c>
      <c r="H28" s="352" t="s">
        <v>15</v>
      </c>
      <c r="I28" s="352"/>
      <c r="J28" s="355" t="s">
        <v>1208</v>
      </c>
      <c r="K28" s="146" t="s">
        <v>1632</v>
      </c>
    </row>
    <row r="29" spans="2:11" s="134" customFormat="1" ht="117" customHeight="1">
      <c r="B29" s="157" t="s">
        <v>456</v>
      </c>
      <c r="C29" s="301" t="s">
        <v>994</v>
      </c>
      <c r="D29" s="359">
        <v>150000</v>
      </c>
      <c r="E29" s="477" t="s">
        <v>1215</v>
      </c>
      <c r="F29" s="354" t="s">
        <v>1497</v>
      </c>
      <c r="G29" s="147">
        <v>150000</v>
      </c>
      <c r="H29" s="352" t="s">
        <v>15</v>
      </c>
      <c r="I29" s="352"/>
      <c r="J29" s="355" t="s">
        <v>1700</v>
      </c>
      <c r="K29" s="146" t="s">
        <v>1626</v>
      </c>
    </row>
    <row r="30" spans="2:11" s="134" customFormat="1" ht="175.5" customHeight="1">
      <c r="B30" s="157" t="s">
        <v>457</v>
      </c>
      <c r="C30" s="301" t="s">
        <v>799</v>
      </c>
      <c r="D30" s="359">
        <v>200000</v>
      </c>
      <c r="E30" s="477" t="s">
        <v>1196</v>
      </c>
      <c r="F30" s="352" t="s">
        <v>1501</v>
      </c>
      <c r="G30" s="487">
        <v>150000</v>
      </c>
      <c r="H30" s="352" t="s">
        <v>15</v>
      </c>
      <c r="I30" s="352"/>
      <c r="J30" s="355" t="s">
        <v>1198</v>
      </c>
      <c r="K30" s="146" t="s">
        <v>1626</v>
      </c>
    </row>
    <row r="31" spans="2:11" s="134" customFormat="1" ht="63" customHeight="1">
      <c r="B31" s="157" t="s">
        <v>458</v>
      </c>
      <c r="C31" s="301" t="s">
        <v>573</v>
      </c>
      <c r="D31" s="359">
        <v>200000</v>
      </c>
      <c r="E31" s="477" t="s">
        <v>1633</v>
      </c>
      <c r="F31" s="352" t="s">
        <v>1503</v>
      </c>
      <c r="G31" s="147">
        <v>100000</v>
      </c>
      <c r="H31" s="352" t="s">
        <v>15</v>
      </c>
      <c r="I31" s="352"/>
      <c r="J31" s="355" t="s">
        <v>1553</v>
      </c>
      <c r="K31" s="146" t="s">
        <v>1634</v>
      </c>
    </row>
    <row r="32" spans="2:11" s="134" customFormat="1" ht="63" customHeight="1">
      <c r="B32" s="157" t="s">
        <v>459</v>
      </c>
      <c r="C32" s="301" t="s">
        <v>576</v>
      </c>
      <c r="D32" s="359">
        <v>100000</v>
      </c>
      <c r="E32" s="477" t="s">
        <v>1635</v>
      </c>
      <c r="F32" s="354" t="s">
        <v>1504</v>
      </c>
      <c r="G32" s="147">
        <v>100000</v>
      </c>
      <c r="H32" s="352" t="s">
        <v>15</v>
      </c>
      <c r="I32" s="352"/>
      <c r="J32" s="355" t="s">
        <v>1206</v>
      </c>
      <c r="K32" s="146" t="s">
        <v>1636</v>
      </c>
    </row>
    <row r="33" spans="2:11" s="134" customFormat="1" ht="61.5" customHeight="1">
      <c r="B33" s="157" t="s">
        <v>460</v>
      </c>
      <c r="C33" s="301" t="s">
        <v>995</v>
      </c>
      <c r="D33" s="359">
        <v>200000</v>
      </c>
      <c r="E33" s="477" t="s">
        <v>1197</v>
      </c>
      <c r="F33" s="354" t="s">
        <v>1505</v>
      </c>
      <c r="G33" s="147">
        <v>150000</v>
      </c>
      <c r="H33" s="352" t="s">
        <v>15</v>
      </c>
      <c r="I33" s="352"/>
      <c r="J33" s="355" t="s">
        <v>1701</v>
      </c>
      <c r="K33" s="146" t="s">
        <v>1626</v>
      </c>
    </row>
    <row r="34" spans="2:11" s="134" customFormat="1" ht="78" customHeight="1">
      <c r="B34" s="157" t="s">
        <v>461</v>
      </c>
      <c r="C34" s="301" t="s">
        <v>583</v>
      </c>
      <c r="D34" s="359">
        <v>250000</v>
      </c>
      <c r="E34" s="477" t="s">
        <v>1210</v>
      </c>
      <c r="F34" s="354" t="s">
        <v>1506</v>
      </c>
      <c r="G34" s="487">
        <v>150000</v>
      </c>
      <c r="H34" s="352" t="s">
        <v>15</v>
      </c>
      <c r="I34" s="352"/>
      <c r="J34" s="355" t="s">
        <v>1211</v>
      </c>
      <c r="K34" s="146" t="s">
        <v>1637</v>
      </c>
    </row>
    <row r="35" spans="2:11" s="134" customFormat="1" ht="61.5" customHeight="1">
      <c r="B35" s="157" t="s">
        <v>462</v>
      </c>
      <c r="C35" s="301" t="s">
        <v>1057</v>
      </c>
      <c r="D35" s="359">
        <v>150000</v>
      </c>
      <c r="E35" s="477" t="s">
        <v>1223</v>
      </c>
      <c r="F35" s="354" t="s">
        <v>1507</v>
      </c>
      <c r="G35" s="147">
        <v>100000</v>
      </c>
      <c r="H35" s="352" t="s">
        <v>15</v>
      </c>
      <c r="I35" s="352"/>
      <c r="J35" s="355" t="s">
        <v>1224</v>
      </c>
      <c r="K35" s="146" t="s">
        <v>1638</v>
      </c>
    </row>
    <row r="36" spans="2:11" s="134" customFormat="1" ht="63" customHeight="1">
      <c r="B36" s="157" t="s">
        <v>464</v>
      </c>
      <c r="C36" s="301" t="s">
        <v>996</v>
      </c>
      <c r="D36" s="353">
        <v>200000</v>
      </c>
      <c r="E36" s="477" t="s">
        <v>1164</v>
      </c>
      <c r="F36" s="352" t="s">
        <v>1508</v>
      </c>
      <c r="G36" s="487">
        <v>150000</v>
      </c>
      <c r="H36" s="352" t="s">
        <v>58</v>
      </c>
      <c r="I36" s="352"/>
      <c r="J36" s="355" t="s">
        <v>1165</v>
      </c>
      <c r="K36" s="146" t="s">
        <v>1639</v>
      </c>
    </row>
    <row r="37" spans="2:11" s="134" customFormat="1" ht="60" customHeight="1">
      <c r="B37" s="157" t="s">
        <v>465</v>
      </c>
      <c r="C37" s="301" t="s">
        <v>997</v>
      </c>
      <c r="D37" s="353">
        <v>250000</v>
      </c>
      <c r="E37" s="477" t="s">
        <v>1126</v>
      </c>
      <c r="F37" s="309" t="s">
        <v>1509</v>
      </c>
      <c r="G37" s="147">
        <v>100000</v>
      </c>
      <c r="H37" s="352" t="s">
        <v>58</v>
      </c>
      <c r="I37" s="352"/>
      <c r="J37" s="355" t="s">
        <v>1166</v>
      </c>
      <c r="K37" s="146" t="s">
        <v>1640</v>
      </c>
    </row>
    <row r="38" spans="2:11" s="134" customFormat="1" ht="60" customHeight="1">
      <c r="B38" s="157" t="s">
        <v>466</v>
      </c>
      <c r="C38" s="301" t="s">
        <v>998</v>
      </c>
      <c r="D38" s="353">
        <v>200000</v>
      </c>
      <c r="E38" s="477" t="s">
        <v>1120</v>
      </c>
      <c r="F38" s="360" t="s">
        <v>892</v>
      </c>
      <c r="G38" s="147">
        <v>100000</v>
      </c>
      <c r="H38" s="352" t="s">
        <v>58</v>
      </c>
      <c r="I38" s="352"/>
      <c r="J38" s="355" t="s">
        <v>1121</v>
      </c>
      <c r="K38" s="146" t="s">
        <v>1641</v>
      </c>
    </row>
    <row r="39" spans="2:11" s="134" customFormat="1" ht="61.5" customHeight="1">
      <c r="B39" s="157" t="s">
        <v>467</v>
      </c>
      <c r="C39" s="301" t="s">
        <v>999</v>
      </c>
      <c r="D39" s="353">
        <v>150000</v>
      </c>
      <c r="E39" s="477" t="s">
        <v>1151</v>
      </c>
      <c r="F39" s="352" t="s">
        <v>1510</v>
      </c>
      <c r="G39" s="147">
        <v>150000</v>
      </c>
      <c r="H39" s="352" t="s">
        <v>58</v>
      </c>
      <c r="I39" s="352"/>
      <c r="J39" s="355" t="s">
        <v>1152</v>
      </c>
      <c r="K39" s="146" t="s">
        <v>1626</v>
      </c>
    </row>
    <row r="40" spans="2:11" s="134" customFormat="1" ht="99.75" customHeight="1">
      <c r="B40" s="157" t="s">
        <v>468</v>
      </c>
      <c r="C40" s="301" t="s">
        <v>1000</v>
      </c>
      <c r="D40" s="353">
        <v>400000</v>
      </c>
      <c r="E40" s="477" t="s">
        <v>1130</v>
      </c>
      <c r="F40" s="352" t="s">
        <v>1511</v>
      </c>
      <c r="G40" s="147">
        <v>200000</v>
      </c>
      <c r="H40" s="352" t="s">
        <v>58</v>
      </c>
      <c r="I40" s="352"/>
      <c r="J40" s="355" t="s">
        <v>1131</v>
      </c>
      <c r="K40" s="146" t="s">
        <v>1626</v>
      </c>
    </row>
    <row r="41" spans="2:11" s="134" customFormat="1" ht="60" customHeight="1">
      <c r="B41" s="157" t="s">
        <v>469</v>
      </c>
      <c r="C41" s="301" t="s">
        <v>1001</v>
      </c>
      <c r="D41" s="353">
        <v>150000</v>
      </c>
      <c r="E41" s="477" t="s">
        <v>1167</v>
      </c>
      <c r="F41" s="352" t="s">
        <v>1512</v>
      </c>
      <c r="G41" s="147">
        <v>150000</v>
      </c>
      <c r="H41" s="352" t="s">
        <v>58</v>
      </c>
      <c r="I41" s="352"/>
      <c r="J41" s="355" t="s">
        <v>1168</v>
      </c>
      <c r="K41" s="146" t="s">
        <v>1642</v>
      </c>
    </row>
    <row r="42" spans="2:11" s="134" customFormat="1" ht="63.75" customHeight="1">
      <c r="B42" s="157" t="s">
        <v>470</v>
      </c>
      <c r="C42" s="301" t="s">
        <v>1002</v>
      </c>
      <c r="D42" s="356">
        <v>400000</v>
      </c>
      <c r="E42" s="478" t="s">
        <v>1371</v>
      </c>
      <c r="F42" s="352" t="s">
        <v>1514</v>
      </c>
      <c r="G42" s="147">
        <v>200000</v>
      </c>
      <c r="H42" s="352" t="s">
        <v>58</v>
      </c>
      <c r="I42" s="352"/>
      <c r="J42" s="355" t="s">
        <v>1122</v>
      </c>
      <c r="K42" s="99" t="s">
        <v>1643</v>
      </c>
    </row>
    <row r="43" spans="2:11" s="134" customFormat="1" ht="76.5" customHeight="1">
      <c r="B43" s="157" t="s">
        <v>471</v>
      </c>
      <c r="C43" s="301" t="s">
        <v>811</v>
      </c>
      <c r="D43" s="353">
        <v>300000</v>
      </c>
      <c r="E43" s="477" t="s">
        <v>1123</v>
      </c>
      <c r="F43" s="352" t="s">
        <v>1513</v>
      </c>
      <c r="G43" s="147">
        <v>250000</v>
      </c>
      <c r="H43" s="352" t="s">
        <v>58</v>
      </c>
      <c r="I43" s="352"/>
      <c r="J43" s="355" t="s">
        <v>1125</v>
      </c>
      <c r="K43" s="146" t="s">
        <v>1626</v>
      </c>
    </row>
    <row r="44" spans="2:11" s="134" customFormat="1" ht="79.5" customHeight="1">
      <c r="B44" s="157" t="s">
        <v>472</v>
      </c>
      <c r="C44" s="301" t="s">
        <v>1003</v>
      </c>
      <c r="D44" s="301" t="s">
        <v>1003</v>
      </c>
      <c r="E44" s="301" t="s">
        <v>1183</v>
      </c>
      <c r="F44" s="352" t="s">
        <v>1515</v>
      </c>
      <c r="G44" s="147">
        <v>150000</v>
      </c>
      <c r="H44" s="352" t="s">
        <v>58</v>
      </c>
      <c r="I44" s="352"/>
      <c r="J44" s="355" t="s">
        <v>1184</v>
      </c>
      <c r="K44" s="146" t="s">
        <v>1626</v>
      </c>
    </row>
    <row r="45" spans="2:11" s="134" customFormat="1" ht="79.5" customHeight="1">
      <c r="B45" s="157" t="s">
        <v>473</v>
      </c>
      <c r="C45" s="301" t="s">
        <v>1004</v>
      </c>
      <c r="D45" s="356">
        <v>250000</v>
      </c>
      <c r="E45" s="478" t="s">
        <v>1114</v>
      </c>
      <c r="F45" s="352" t="s">
        <v>1516</v>
      </c>
      <c r="G45" s="147">
        <v>150000</v>
      </c>
      <c r="H45" s="352" t="s">
        <v>58</v>
      </c>
      <c r="I45" s="352"/>
      <c r="J45" s="355" t="s">
        <v>1115</v>
      </c>
      <c r="K45" s="146" t="s">
        <v>1644</v>
      </c>
    </row>
    <row r="46" spans="2:11" s="134" customFormat="1" ht="43.5" customHeight="1">
      <c r="B46" s="157" t="s">
        <v>474</v>
      </c>
      <c r="C46" s="301" t="s">
        <v>1005</v>
      </c>
      <c r="D46" s="353">
        <v>200000</v>
      </c>
      <c r="E46" s="477" t="s">
        <v>1159</v>
      </c>
      <c r="F46" s="352" t="s">
        <v>1517</v>
      </c>
      <c r="G46" s="147">
        <v>150000</v>
      </c>
      <c r="H46" s="352" t="s">
        <v>58</v>
      </c>
      <c r="I46" s="352"/>
      <c r="J46" s="355" t="s">
        <v>1160</v>
      </c>
      <c r="K46" s="146" t="s">
        <v>1645</v>
      </c>
    </row>
    <row r="47" spans="2:11" s="134" customFormat="1" ht="60" customHeight="1">
      <c r="B47" s="157" t="s">
        <v>475</v>
      </c>
      <c r="C47" s="301" t="s">
        <v>1006</v>
      </c>
      <c r="D47" s="353">
        <v>200000</v>
      </c>
      <c r="E47" s="477" t="s">
        <v>1181</v>
      </c>
      <c r="F47" s="352" t="s">
        <v>1518</v>
      </c>
      <c r="G47" s="147">
        <v>200000</v>
      </c>
      <c r="H47" s="352" t="s">
        <v>58</v>
      </c>
      <c r="I47" s="352"/>
      <c r="J47" s="355" t="s">
        <v>1182</v>
      </c>
      <c r="K47" s="146" t="s">
        <v>1647</v>
      </c>
    </row>
    <row r="48" spans="2:11" s="134" customFormat="1" ht="63" customHeight="1">
      <c r="B48" s="157" t="s">
        <v>476</v>
      </c>
      <c r="C48" s="301" t="s">
        <v>1007</v>
      </c>
      <c r="D48" s="353">
        <v>200000</v>
      </c>
      <c r="E48" s="477" t="s">
        <v>1118</v>
      </c>
      <c r="F48" s="352" t="s">
        <v>1519</v>
      </c>
      <c r="G48" s="147">
        <v>200000</v>
      </c>
      <c r="H48" s="352" t="s">
        <v>58</v>
      </c>
      <c r="I48" s="352"/>
      <c r="J48" s="355" t="s">
        <v>1119</v>
      </c>
      <c r="K48" s="146" t="s">
        <v>1646</v>
      </c>
    </row>
    <row r="49" spans="2:11" s="134" customFormat="1" ht="63" customHeight="1">
      <c r="B49" s="157" t="s">
        <v>522</v>
      </c>
      <c r="C49" s="301" t="s">
        <v>1008</v>
      </c>
      <c r="D49" s="353">
        <v>200000</v>
      </c>
      <c r="E49" s="503" t="s">
        <v>1702</v>
      </c>
      <c r="F49" s="352" t="s">
        <v>1520</v>
      </c>
      <c r="G49" s="147">
        <v>200000</v>
      </c>
      <c r="H49" s="352" t="s">
        <v>58</v>
      </c>
      <c r="I49" s="352"/>
      <c r="J49" s="355" t="s">
        <v>1155</v>
      </c>
      <c r="K49" s="146" t="s">
        <v>1648</v>
      </c>
    </row>
    <row r="50" spans="2:11" s="134" customFormat="1" ht="99.75" customHeight="1">
      <c r="B50" s="157" t="s">
        <v>681</v>
      </c>
      <c r="C50" s="301" t="s">
        <v>1009</v>
      </c>
      <c r="D50" s="353">
        <v>150000</v>
      </c>
      <c r="E50" s="477" t="s">
        <v>1138</v>
      </c>
      <c r="F50" s="352" t="s">
        <v>1521</v>
      </c>
      <c r="G50" s="147">
        <v>200000</v>
      </c>
      <c r="H50" s="352" t="s">
        <v>58</v>
      </c>
      <c r="I50" s="352"/>
      <c r="J50" s="355" t="s">
        <v>1139</v>
      </c>
      <c r="K50" s="146" t="s">
        <v>1649</v>
      </c>
    </row>
    <row r="51" spans="2:11" s="134" customFormat="1" ht="82.5" customHeight="1">
      <c r="B51" s="157" t="s">
        <v>682</v>
      </c>
      <c r="C51" s="301" t="s">
        <v>711</v>
      </c>
      <c r="D51" s="356">
        <v>300000</v>
      </c>
      <c r="E51" s="478" t="s">
        <v>1169</v>
      </c>
      <c r="F51" s="352" t="s">
        <v>710</v>
      </c>
      <c r="G51" s="147">
        <v>150000</v>
      </c>
      <c r="H51" s="352" t="s">
        <v>58</v>
      </c>
      <c r="I51" s="352"/>
      <c r="J51" s="355" t="s">
        <v>1170</v>
      </c>
      <c r="K51" s="146" t="s">
        <v>1626</v>
      </c>
    </row>
    <row r="52" spans="2:11" s="134" customFormat="1" ht="58.5" customHeight="1">
      <c r="B52" s="157" t="s">
        <v>683</v>
      </c>
      <c r="C52" s="301" t="s">
        <v>1010</v>
      </c>
      <c r="D52" s="301" t="s">
        <v>1010</v>
      </c>
      <c r="E52" s="301" t="s">
        <v>1651</v>
      </c>
      <c r="F52" s="352" t="s">
        <v>1522</v>
      </c>
      <c r="G52" s="147">
        <v>150000</v>
      </c>
      <c r="H52" s="352" t="s">
        <v>640</v>
      </c>
      <c r="I52" s="352"/>
      <c r="J52" s="355" t="s">
        <v>1290</v>
      </c>
      <c r="K52" s="146" t="s">
        <v>1650</v>
      </c>
    </row>
    <row r="53" spans="2:11" s="134" customFormat="1" ht="58.5" customHeight="1">
      <c r="B53" s="157" t="s">
        <v>684</v>
      </c>
      <c r="C53" s="301" t="s">
        <v>1011</v>
      </c>
      <c r="D53" s="301" t="s">
        <v>1011</v>
      </c>
      <c r="E53" s="301" t="s">
        <v>1291</v>
      </c>
      <c r="F53" s="352" t="s">
        <v>1523</v>
      </c>
      <c r="G53" s="147">
        <v>150000</v>
      </c>
      <c r="H53" s="352" t="s">
        <v>640</v>
      </c>
      <c r="I53" s="352"/>
      <c r="J53" s="355" t="s">
        <v>1292</v>
      </c>
      <c r="K53" s="146" t="s">
        <v>1626</v>
      </c>
    </row>
    <row r="54" spans="2:11" s="134" customFormat="1" ht="59.25" customHeight="1">
      <c r="B54" s="157" t="s">
        <v>685</v>
      </c>
      <c r="C54" s="301" t="s">
        <v>1012</v>
      </c>
      <c r="D54" s="301" t="s">
        <v>1012</v>
      </c>
      <c r="E54" s="301" t="s">
        <v>1293</v>
      </c>
      <c r="F54" s="352" t="s">
        <v>1524</v>
      </c>
      <c r="G54" s="147">
        <v>150000</v>
      </c>
      <c r="H54" s="352" t="s">
        <v>640</v>
      </c>
      <c r="I54" s="352"/>
      <c r="J54" s="355" t="s">
        <v>1294</v>
      </c>
      <c r="K54" s="146" t="s">
        <v>1652</v>
      </c>
    </row>
    <row r="55" spans="2:11" s="134" customFormat="1" ht="60.75" customHeight="1">
      <c r="B55" s="157" t="s">
        <v>686</v>
      </c>
      <c r="C55" s="301" t="s">
        <v>611</v>
      </c>
      <c r="D55" s="353">
        <v>200000</v>
      </c>
      <c r="E55" s="477" t="s">
        <v>1295</v>
      </c>
      <c r="F55" s="352" t="s">
        <v>1525</v>
      </c>
      <c r="G55" s="147">
        <v>150000</v>
      </c>
      <c r="H55" s="352" t="s">
        <v>640</v>
      </c>
      <c r="I55" s="352"/>
      <c r="J55" s="355" t="s">
        <v>1296</v>
      </c>
      <c r="K55" s="146" t="s">
        <v>1653</v>
      </c>
    </row>
    <row r="56" spans="2:11" s="134" customFormat="1" ht="58.5" customHeight="1">
      <c r="B56" s="157" t="s">
        <v>687</v>
      </c>
      <c r="C56" s="301" t="s">
        <v>1013</v>
      </c>
      <c r="D56" s="353">
        <v>200000</v>
      </c>
      <c r="E56" s="477" t="s">
        <v>1255</v>
      </c>
      <c r="F56" s="352" t="s">
        <v>1526</v>
      </c>
      <c r="G56" s="147">
        <v>150000</v>
      </c>
      <c r="H56" s="360" t="s">
        <v>96</v>
      </c>
      <c r="I56" s="360"/>
      <c r="J56" s="355" t="s">
        <v>1256</v>
      </c>
      <c r="K56" s="146" t="s">
        <v>1626</v>
      </c>
    </row>
    <row r="57" spans="2:11" s="134" customFormat="1" ht="59.25" customHeight="1">
      <c r="B57" s="157" t="s">
        <v>688</v>
      </c>
      <c r="C57" s="301" t="s">
        <v>647</v>
      </c>
      <c r="D57" s="356">
        <v>200000</v>
      </c>
      <c r="E57" s="478" t="s">
        <v>1257</v>
      </c>
      <c r="F57" s="352" t="s">
        <v>648</v>
      </c>
      <c r="G57" s="487">
        <v>200000</v>
      </c>
      <c r="H57" s="360" t="s">
        <v>96</v>
      </c>
      <c r="I57" s="360"/>
      <c r="J57" s="355" t="s">
        <v>1258</v>
      </c>
      <c r="K57" s="146" t="s">
        <v>1654</v>
      </c>
    </row>
    <row r="58" spans="2:11" s="134" customFormat="1" ht="59.25" customHeight="1">
      <c r="B58" s="157" t="s">
        <v>689</v>
      </c>
      <c r="C58" s="301" t="s">
        <v>821</v>
      </c>
      <c r="D58" s="353">
        <v>150000</v>
      </c>
      <c r="E58" s="477" t="s">
        <v>1259</v>
      </c>
      <c r="F58" s="352" t="s">
        <v>1464</v>
      </c>
      <c r="G58" s="147">
        <v>200000</v>
      </c>
      <c r="H58" s="360" t="s">
        <v>96</v>
      </c>
      <c r="I58" s="360"/>
      <c r="J58" s="355" t="s">
        <v>1260</v>
      </c>
      <c r="K58" s="146" t="s">
        <v>1626</v>
      </c>
    </row>
    <row r="59" spans="2:11" s="134" customFormat="1" ht="49.5" customHeight="1">
      <c r="B59" s="157" t="s">
        <v>690</v>
      </c>
      <c r="C59" s="355" t="s">
        <v>823</v>
      </c>
      <c r="D59" s="353">
        <v>350000</v>
      </c>
      <c r="E59" s="477"/>
      <c r="F59" s="506" t="s">
        <v>1084</v>
      </c>
      <c r="G59" s="487">
        <v>400000</v>
      </c>
      <c r="H59" s="352" t="s">
        <v>523</v>
      </c>
      <c r="I59" s="352"/>
      <c r="J59" s="355"/>
      <c r="K59" s="146"/>
    </row>
    <row r="60" spans="2:11" s="134" customFormat="1" ht="81.75" customHeight="1">
      <c r="B60" s="157" t="s">
        <v>691</v>
      </c>
      <c r="C60" s="301" t="s">
        <v>1059</v>
      </c>
      <c r="D60" s="353">
        <v>200000</v>
      </c>
      <c r="E60" s="477" t="s">
        <v>824</v>
      </c>
      <c r="F60" s="354" t="s">
        <v>1527</v>
      </c>
      <c r="G60" s="147">
        <v>300000</v>
      </c>
      <c r="H60" s="352" t="s">
        <v>528</v>
      </c>
      <c r="I60" s="352"/>
      <c r="J60" s="355" t="s">
        <v>1109</v>
      </c>
      <c r="K60" s="146" t="s">
        <v>1655</v>
      </c>
    </row>
    <row r="61" spans="2:11" s="134" customFormat="1" ht="119.25" customHeight="1">
      <c r="B61" s="157" t="s">
        <v>692</v>
      </c>
      <c r="C61" s="301" t="s">
        <v>1014</v>
      </c>
      <c r="D61" s="353">
        <v>600000</v>
      </c>
      <c r="E61" s="477" t="s">
        <v>1102</v>
      </c>
      <c r="F61" s="352" t="s">
        <v>1528</v>
      </c>
      <c r="G61" s="487">
        <v>800000</v>
      </c>
      <c r="H61" s="352" t="s">
        <v>607</v>
      </c>
      <c r="I61" s="352"/>
      <c r="J61" s="554" t="s">
        <v>1103</v>
      </c>
      <c r="K61" s="146" t="s">
        <v>1656</v>
      </c>
    </row>
    <row r="62" spans="2:11" s="134" customFormat="1" ht="117" customHeight="1">
      <c r="B62" s="157" t="s">
        <v>693</v>
      </c>
      <c r="C62" s="301" t="s">
        <v>1015</v>
      </c>
      <c r="D62" s="353">
        <v>250000</v>
      </c>
      <c r="E62" s="477" t="s">
        <v>1101</v>
      </c>
      <c r="F62" s="352" t="s">
        <v>1529</v>
      </c>
      <c r="G62" s="147">
        <v>150000</v>
      </c>
      <c r="H62" s="352" t="s">
        <v>607</v>
      </c>
      <c r="I62" s="352"/>
      <c r="J62" s="355" t="s">
        <v>1108</v>
      </c>
      <c r="K62" s="146" t="s">
        <v>1657</v>
      </c>
    </row>
    <row r="63" spans="2:11" s="134" customFormat="1" ht="99" customHeight="1">
      <c r="B63" s="157" t="s">
        <v>694</v>
      </c>
      <c r="C63" s="99" t="s">
        <v>1016</v>
      </c>
      <c r="D63" s="353">
        <v>100000</v>
      </c>
      <c r="E63" s="477" t="s">
        <v>1104</v>
      </c>
      <c r="F63" s="352" t="s">
        <v>1530</v>
      </c>
      <c r="G63" s="487">
        <v>100000</v>
      </c>
      <c r="H63" s="352" t="s">
        <v>607</v>
      </c>
      <c r="I63" s="352"/>
      <c r="J63" s="355" t="s">
        <v>1105</v>
      </c>
      <c r="K63" s="146" t="s">
        <v>1658</v>
      </c>
    </row>
    <row r="64" spans="2:11" s="134" customFormat="1" ht="117.75" customHeight="1">
      <c r="B64" s="157" t="s">
        <v>695</v>
      </c>
      <c r="C64" s="301" t="s">
        <v>1017</v>
      </c>
      <c r="D64" s="353">
        <v>100000</v>
      </c>
      <c r="E64" s="477" t="s">
        <v>1106</v>
      </c>
      <c r="F64" s="352" t="s">
        <v>1531</v>
      </c>
      <c r="G64" s="147">
        <v>200000</v>
      </c>
      <c r="H64" s="352" t="s">
        <v>607</v>
      </c>
      <c r="I64" s="352"/>
      <c r="J64" s="355" t="s">
        <v>1703</v>
      </c>
      <c r="K64" s="146" t="s">
        <v>1659</v>
      </c>
    </row>
    <row r="65" spans="2:11" s="134" customFormat="1" ht="98.25" customHeight="1">
      <c r="B65" s="157" t="s">
        <v>696</v>
      </c>
      <c r="C65" s="301" t="s">
        <v>531</v>
      </c>
      <c r="D65" s="353">
        <v>200000</v>
      </c>
      <c r="E65" s="477" t="s">
        <v>1279</v>
      </c>
      <c r="F65" s="354" t="s">
        <v>1532</v>
      </c>
      <c r="G65" s="147">
        <v>150000</v>
      </c>
      <c r="H65" s="352" t="s">
        <v>530</v>
      </c>
      <c r="I65" s="352"/>
      <c r="J65" s="355" t="s">
        <v>1280</v>
      </c>
      <c r="K65" s="146" t="s">
        <v>1660</v>
      </c>
    </row>
    <row r="66" spans="2:11" s="134" customFormat="1" ht="85.5" customHeight="1">
      <c r="B66" s="157"/>
      <c r="C66" s="500"/>
      <c r="D66" s="353"/>
      <c r="E66" s="504" t="s">
        <v>1498</v>
      </c>
      <c r="F66" s="143" t="s">
        <v>1437</v>
      </c>
      <c r="G66" s="145">
        <v>500000</v>
      </c>
      <c r="H66" s="352" t="s">
        <v>1436</v>
      </c>
      <c r="I66" s="352"/>
      <c r="J66" s="355"/>
      <c r="K66" s="146"/>
    </row>
    <row r="67" spans="2:11" s="134" customFormat="1" ht="41.25" customHeight="1">
      <c r="B67" s="661" t="s">
        <v>432</v>
      </c>
      <c r="C67" s="662"/>
      <c r="D67" s="662"/>
      <c r="E67" s="662"/>
      <c r="F67" s="663"/>
      <c r="G67" s="361">
        <f>SUM(G68:G95)</f>
        <v>4700000</v>
      </c>
      <c r="H67" s="521"/>
      <c r="I67" s="521"/>
      <c r="J67" s="549"/>
      <c r="K67" s="549"/>
    </row>
    <row r="68" spans="2:11" s="134" customFormat="1" ht="60" customHeight="1">
      <c r="B68" s="157" t="s">
        <v>29</v>
      </c>
      <c r="C68" s="355" t="s">
        <v>1018</v>
      </c>
      <c r="D68" s="353">
        <v>250000</v>
      </c>
      <c r="E68" s="477" t="s">
        <v>1395</v>
      </c>
      <c r="F68" s="352" t="s">
        <v>1533</v>
      </c>
      <c r="G68" s="147">
        <v>150000</v>
      </c>
      <c r="H68" s="352" t="s">
        <v>194</v>
      </c>
      <c r="I68" s="352"/>
      <c r="J68" s="355" t="s">
        <v>1396</v>
      </c>
      <c r="K68" s="146" t="s">
        <v>1626</v>
      </c>
    </row>
    <row r="69" spans="2:11" s="134" customFormat="1" ht="58.5" customHeight="1">
      <c r="B69" s="157" t="s">
        <v>31</v>
      </c>
      <c r="C69" s="355" t="s">
        <v>1019</v>
      </c>
      <c r="D69" s="353">
        <v>200000</v>
      </c>
      <c r="E69" s="477" t="s">
        <v>1397</v>
      </c>
      <c r="F69" s="363" t="s">
        <v>1534</v>
      </c>
      <c r="G69" s="147">
        <v>150000</v>
      </c>
      <c r="H69" s="352" t="s">
        <v>194</v>
      </c>
      <c r="I69" s="352"/>
      <c r="J69" s="355" t="s">
        <v>1398</v>
      </c>
      <c r="K69" s="146" t="s">
        <v>1661</v>
      </c>
    </row>
    <row r="70" spans="2:11" s="134" customFormat="1" ht="45" customHeight="1">
      <c r="B70" s="157" t="s">
        <v>34</v>
      </c>
      <c r="C70" s="301" t="s">
        <v>1020</v>
      </c>
      <c r="D70" s="356">
        <v>250000</v>
      </c>
      <c r="E70" s="478" t="s">
        <v>1399</v>
      </c>
      <c r="F70" s="354" t="s">
        <v>1535</v>
      </c>
      <c r="G70" s="147">
        <v>150000</v>
      </c>
      <c r="H70" s="352" t="s">
        <v>194</v>
      </c>
      <c r="I70" s="352"/>
      <c r="J70" s="355" t="s">
        <v>1400</v>
      </c>
      <c r="K70" s="146" t="s">
        <v>1662</v>
      </c>
    </row>
    <row r="71" spans="2:11" s="134" customFormat="1" ht="78.75" customHeight="1">
      <c r="B71" s="157" t="s">
        <v>38</v>
      </c>
      <c r="C71" s="301" t="s">
        <v>1021</v>
      </c>
      <c r="D71" s="353">
        <v>200000</v>
      </c>
      <c r="E71" s="477" t="s">
        <v>1401</v>
      </c>
      <c r="F71" s="352" t="s">
        <v>662</v>
      </c>
      <c r="G71" s="487">
        <v>150000</v>
      </c>
      <c r="H71" s="352" t="s">
        <v>194</v>
      </c>
      <c r="I71" s="352"/>
      <c r="J71" s="355" t="s">
        <v>1402</v>
      </c>
      <c r="K71" s="146" t="s">
        <v>1663</v>
      </c>
    </row>
    <row r="72" spans="2:11" s="134" customFormat="1" ht="62.25" customHeight="1">
      <c r="B72" s="157" t="s">
        <v>41</v>
      </c>
      <c r="C72" s="301" t="s">
        <v>536</v>
      </c>
      <c r="D72" s="356">
        <v>300000</v>
      </c>
      <c r="E72" s="478" t="s">
        <v>536</v>
      </c>
      <c r="F72" s="555" t="s">
        <v>1480</v>
      </c>
      <c r="G72" s="147">
        <v>200000</v>
      </c>
      <c r="H72" s="352" t="s">
        <v>194</v>
      </c>
      <c r="I72" s="352"/>
      <c r="J72" s="355" t="s">
        <v>1403</v>
      </c>
      <c r="K72" s="146" t="s">
        <v>1664</v>
      </c>
    </row>
    <row r="73" spans="2:11" s="134" customFormat="1" ht="65.25" customHeight="1">
      <c r="B73" s="157" t="s">
        <v>44</v>
      </c>
      <c r="C73" s="301" t="s">
        <v>1022</v>
      </c>
      <c r="D73" s="301" t="s">
        <v>1022</v>
      </c>
      <c r="E73" s="301" t="s">
        <v>1438</v>
      </c>
      <c r="F73" s="352" t="s">
        <v>542</v>
      </c>
      <c r="G73" s="147">
        <v>150000</v>
      </c>
      <c r="H73" s="352" t="s">
        <v>543</v>
      </c>
      <c r="I73" s="352"/>
      <c r="J73" s="355" t="s">
        <v>1439</v>
      </c>
      <c r="K73" s="146" t="s">
        <v>1665</v>
      </c>
    </row>
    <row r="74" spans="2:11" s="134" customFormat="1" ht="118.5" customHeight="1">
      <c r="B74" s="157" t="s">
        <v>47</v>
      </c>
      <c r="C74" s="301" t="s">
        <v>1023</v>
      </c>
      <c r="D74" s="359">
        <v>250000</v>
      </c>
      <c r="E74" s="477" t="s">
        <v>1330</v>
      </c>
      <c r="F74" s="352" t="s">
        <v>1536</v>
      </c>
      <c r="G74" s="147">
        <v>150000</v>
      </c>
      <c r="H74" s="352" t="s">
        <v>550</v>
      </c>
      <c r="I74" s="352"/>
      <c r="J74" s="355" t="s">
        <v>1331</v>
      </c>
      <c r="K74" s="146" t="s">
        <v>1666</v>
      </c>
    </row>
    <row r="75" spans="2:11" s="134" customFormat="1" ht="98.25" customHeight="1">
      <c r="B75" s="157" t="s">
        <v>207</v>
      </c>
      <c r="C75" s="301" t="s">
        <v>842</v>
      </c>
      <c r="D75" s="356">
        <v>200000</v>
      </c>
      <c r="E75" s="478" t="s">
        <v>1356</v>
      </c>
      <c r="F75" s="363" t="s">
        <v>1537</v>
      </c>
      <c r="G75" s="487">
        <v>150000</v>
      </c>
      <c r="H75" s="352" t="s">
        <v>66</v>
      </c>
      <c r="I75" s="352"/>
      <c r="J75" s="355" t="s">
        <v>1357</v>
      </c>
      <c r="K75" s="146" t="s">
        <v>1667</v>
      </c>
    </row>
    <row r="76" spans="2:11" s="134" customFormat="1" ht="78" customHeight="1">
      <c r="B76" s="157" t="s">
        <v>50</v>
      </c>
      <c r="C76" s="301" t="s">
        <v>1024</v>
      </c>
      <c r="D76" s="353">
        <v>200000</v>
      </c>
      <c r="E76" s="477" t="s">
        <v>1324</v>
      </c>
      <c r="F76" s="354" t="s">
        <v>1538</v>
      </c>
      <c r="G76" s="147">
        <v>150000</v>
      </c>
      <c r="H76" s="352" t="s">
        <v>66</v>
      </c>
      <c r="I76" s="352"/>
      <c r="J76" s="355" t="s">
        <v>1325</v>
      </c>
      <c r="K76" s="146" t="s">
        <v>1668</v>
      </c>
    </row>
    <row r="77" spans="2:11" s="134" customFormat="1" ht="59.25" customHeight="1">
      <c r="B77" s="157" t="s">
        <v>477</v>
      </c>
      <c r="C77" s="301" t="s">
        <v>845</v>
      </c>
      <c r="D77" s="353">
        <v>200000</v>
      </c>
      <c r="E77" s="477" t="s">
        <v>1346</v>
      </c>
      <c r="F77" s="354" t="s">
        <v>1539</v>
      </c>
      <c r="G77" s="487">
        <v>150000</v>
      </c>
      <c r="H77" s="352" t="s">
        <v>66</v>
      </c>
      <c r="I77" s="352"/>
      <c r="J77" s="355" t="s">
        <v>1347</v>
      </c>
      <c r="K77" s="146" t="s">
        <v>1639</v>
      </c>
    </row>
    <row r="78" spans="2:11" s="134" customFormat="1" ht="58.5" customHeight="1">
      <c r="B78" s="157" t="s">
        <v>478</v>
      </c>
      <c r="C78" s="301" t="s">
        <v>1025</v>
      </c>
      <c r="D78" s="353">
        <v>150000</v>
      </c>
      <c r="E78" s="477" t="s">
        <v>1339</v>
      </c>
      <c r="F78" s="354" t="s">
        <v>1540</v>
      </c>
      <c r="G78" s="147">
        <v>150000</v>
      </c>
      <c r="H78" s="352" t="s">
        <v>66</v>
      </c>
      <c r="I78" s="352"/>
      <c r="J78" s="355" t="s">
        <v>1340</v>
      </c>
      <c r="K78" s="146" t="s">
        <v>1626</v>
      </c>
    </row>
    <row r="79" spans="2:11" s="134" customFormat="1" ht="61.5" customHeight="1">
      <c r="B79" s="157" t="s">
        <v>479</v>
      </c>
      <c r="C79" s="301" t="s">
        <v>1026</v>
      </c>
      <c r="D79" s="301" t="s">
        <v>1026</v>
      </c>
      <c r="E79" s="301" t="s">
        <v>1026</v>
      </c>
      <c r="F79" s="310" t="s">
        <v>1541</v>
      </c>
      <c r="G79" s="147">
        <v>150000</v>
      </c>
      <c r="H79" s="352" t="s">
        <v>66</v>
      </c>
      <c r="I79" s="352"/>
      <c r="J79" s="355" t="s">
        <v>1352</v>
      </c>
      <c r="K79" s="146" t="s">
        <v>1626</v>
      </c>
    </row>
    <row r="80" spans="2:11" s="134" customFormat="1" ht="80.25" customHeight="1">
      <c r="B80" s="157" t="s">
        <v>480</v>
      </c>
      <c r="C80" s="301" t="s">
        <v>1027</v>
      </c>
      <c r="D80" s="301" t="s">
        <v>1027</v>
      </c>
      <c r="E80" s="301" t="s">
        <v>1027</v>
      </c>
      <c r="F80" s="555" t="s">
        <v>1542</v>
      </c>
      <c r="G80" s="147">
        <v>200000</v>
      </c>
      <c r="H80" s="352" t="s">
        <v>66</v>
      </c>
      <c r="I80" s="352"/>
      <c r="J80" s="355" t="s">
        <v>1337</v>
      </c>
      <c r="K80" s="146" t="s">
        <v>1626</v>
      </c>
    </row>
    <row r="81" spans="2:11" s="134" customFormat="1" ht="101.25" customHeight="1">
      <c r="B81" s="157" t="s">
        <v>481</v>
      </c>
      <c r="C81" s="301" t="s">
        <v>849</v>
      </c>
      <c r="D81" s="353">
        <v>200000</v>
      </c>
      <c r="E81" s="503" t="s">
        <v>1348</v>
      </c>
      <c r="F81" s="354" t="s">
        <v>1543</v>
      </c>
      <c r="G81" s="147">
        <v>150000</v>
      </c>
      <c r="H81" s="352" t="s">
        <v>66</v>
      </c>
      <c r="I81" s="352"/>
      <c r="J81" s="355" t="s">
        <v>1349</v>
      </c>
      <c r="K81" s="146" t="s">
        <v>1626</v>
      </c>
    </row>
    <row r="82" spans="2:11" s="134" customFormat="1" ht="60" customHeight="1">
      <c r="B82" s="157" t="s">
        <v>482</v>
      </c>
      <c r="C82" s="301" t="s">
        <v>1028</v>
      </c>
      <c r="D82" s="353">
        <v>200000</v>
      </c>
      <c r="E82" s="477" t="s">
        <v>1326</v>
      </c>
      <c r="F82" s="354" t="s">
        <v>1544</v>
      </c>
      <c r="G82" s="147">
        <v>200000</v>
      </c>
      <c r="H82" s="352" t="s">
        <v>66</v>
      </c>
      <c r="I82" s="352"/>
      <c r="J82" s="355" t="s">
        <v>1327</v>
      </c>
      <c r="K82" s="146" t="s">
        <v>1626</v>
      </c>
    </row>
    <row r="83" spans="2:11" s="134" customFormat="1" ht="60.75" customHeight="1">
      <c r="B83" s="157" t="s">
        <v>483</v>
      </c>
      <c r="C83" s="301" t="s">
        <v>1029</v>
      </c>
      <c r="D83" s="353">
        <v>150000</v>
      </c>
      <c r="E83" s="477" t="s">
        <v>1221</v>
      </c>
      <c r="F83" s="363" t="s">
        <v>1545</v>
      </c>
      <c r="G83" s="147">
        <v>150000</v>
      </c>
      <c r="H83" s="352" t="s">
        <v>15</v>
      </c>
      <c r="I83" s="352"/>
      <c r="J83" s="355" t="s">
        <v>1222</v>
      </c>
      <c r="K83" s="146" t="s">
        <v>1626</v>
      </c>
    </row>
    <row r="84" spans="2:11" s="134" customFormat="1" ht="61.5" customHeight="1">
      <c r="B84" s="157" t="s">
        <v>484</v>
      </c>
      <c r="C84" s="301" t="s">
        <v>1030</v>
      </c>
      <c r="D84" s="353">
        <v>200000</v>
      </c>
      <c r="E84" s="477" t="s">
        <v>1186</v>
      </c>
      <c r="F84" s="363" t="s">
        <v>1546</v>
      </c>
      <c r="G84" s="147">
        <v>150000</v>
      </c>
      <c r="H84" s="352" t="s">
        <v>15</v>
      </c>
      <c r="I84" s="352"/>
      <c r="J84" s="355" t="s">
        <v>1187</v>
      </c>
      <c r="K84" s="146" t="s">
        <v>1626</v>
      </c>
    </row>
    <row r="85" spans="2:11" s="134" customFormat="1" ht="60" customHeight="1">
      <c r="B85" s="157" t="s">
        <v>485</v>
      </c>
      <c r="C85" s="301" t="s">
        <v>854</v>
      </c>
      <c r="D85" s="353">
        <v>200000</v>
      </c>
      <c r="E85" s="477" t="s">
        <v>1199</v>
      </c>
      <c r="F85" s="360" t="s">
        <v>575</v>
      </c>
      <c r="G85" s="487">
        <v>200000</v>
      </c>
      <c r="H85" s="352" t="s">
        <v>15</v>
      </c>
      <c r="I85" s="352"/>
      <c r="J85" s="355" t="s">
        <v>1200</v>
      </c>
      <c r="K85" s="146" t="s">
        <v>1669</v>
      </c>
    </row>
    <row r="86" spans="2:11" s="134" customFormat="1" ht="81.75" customHeight="1">
      <c r="B86" s="157" t="s">
        <v>486</v>
      </c>
      <c r="C86" s="301" t="s">
        <v>1031</v>
      </c>
      <c r="D86" s="353">
        <v>200000</v>
      </c>
      <c r="E86" s="477" t="s">
        <v>1231</v>
      </c>
      <c r="F86" s="363" t="s">
        <v>1547</v>
      </c>
      <c r="G86" s="147">
        <v>150000</v>
      </c>
      <c r="H86" s="352" t="s">
        <v>15</v>
      </c>
      <c r="I86" s="352"/>
      <c r="J86" s="355" t="s">
        <v>1232</v>
      </c>
      <c r="K86" s="146" t="s">
        <v>1626</v>
      </c>
    </row>
    <row r="87" spans="2:11" s="134" customFormat="1" ht="97.5" customHeight="1">
      <c r="B87" s="157" t="s">
        <v>487</v>
      </c>
      <c r="C87" s="301" t="s">
        <v>1032</v>
      </c>
      <c r="D87" s="353">
        <v>120000</v>
      </c>
      <c r="E87" s="477" t="s">
        <v>1188</v>
      </c>
      <c r="F87" s="363" t="s">
        <v>1548</v>
      </c>
      <c r="G87" s="147">
        <v>150000</v>
      </c>
      <c r="H87" s="352" t="s">
        <v>15</v>
      </c>
      <c r="I87" s="352"/>
      <c r="J87" s="355" t="s">
        <v>1189</v>
      </c>
      <c r="K87" s="146" t="s">
        <v>1670</v>
      </c>
    </row>
    <row r="88" spans="2:11" s="134" customFormat="1" ht="63.75" customHeight="1">
      <c r="B88" s="157" t="s">
        <v>488</v>
      </c>
      <c r="C88" s="301" t="s">
        <v>1033</v>
      </c>
      <c r="D88" s="359">
        <v>100000</v>
      </c>
      <c r="E88" s="477" t="s">
        <v>1203</v>
      </c>
      <c r="F88" s="358" t="s">
        <v>669</v>
      </c>
      <c r="G88" s="147">
        <v>200000</v>
      </c>
      <c r="H88" s="352" t="s">
        <v>15</v>
      </c>
      <c r="I88" s="352"/>
      <c r="J88" s="355" t="s">
        <v>1204</v>
      </c>
      <c r="K88" s="146" t="s">
        <v>1671</v>
      </c>
    </row>
    <row r="89" spans="2:11" s="134" customFormat="1" ht="99" customHeight="1">
      <c r="B89" s="157" t="s">
        <v>489</v>
      </c>
      <c r="C89" s="301" t="s">
        <v>1034</v>
      </c>
      <c r="D89" s="353">
        <v>200000</v>
      </c>
      <c r="E89" s="477" t="s">
        <v>1134</v>
      </c>
      <c r="F89" s="360" t="s">
        <v>1136</v>
      </c>
      <c r="G89" s="147">
        <v>200000</v>
      </c>
      <c r="H89" s="352" t="s">
        <v>58</v>
      </c>
      <c r="I89" s="352"/>
      <c r="J89" s="146" t="s">
        <v>1135</v>
      </c>
      <c r="K89" s="146" t="s">
        <v>1672</v>
      </c>
    </row>
    <row r="90" spans="2:11" s="134" customFormat="1" ht="60.75" customHeight="1">
      <c r="B90" s="157" t="s">
        <v>490</v>
      </c>
      <c r="C90" s="99" t="s">
        <v>1035</v>
      </c>
      <c r="D90" s="485">
        <v>150000</v>
      </c>
      <c r="E90" s="486" t="s">
        <v>1140</v>
      </c>
      <c r="F90" s="363" t="s">
        <v>1549</v>
      </c>
      <c r="G90" s="147">
        <v>150000</v>
      </c>
      <c r="H90" s="157" t="s">
        <v>58</v>
      </c>
      <c r="I90" s="157"/>
      <c r="J90" s="99" t="s">
        <v>1142</v>
      </c>
      <c r="K90" s="146" t="s">
        <v>1626</v>
      </c>
    </row>
    <row r="91" spans="2:11" s="134" customFormat="1" ht="84" customHeight="1">
      <c r="B91" s="157" t="s">
        <v>698</v>
      </c>
      <c r="C91" s="99" t="s">
        <v>1036</v>
      </c>
      <c r="D91" s="485">
        <v>250000</v>
      </c>
      <c r="E91" s="486" t="s">
        <v>1144</v>
      </c>
      <c r="F91" s="363" t="s">
        <v>1550</v>
      </c>
      <c r="G91" s="147">
        <v>200000</v>
      </c>
      <c r="H91" s="157" t="s">
        <v>58</v>
      </c>
      <c r="I91" s="157"/>
      <c r="J91" s="146" t="s">
        <v>1145</v>
      </c>
      <c r="K91" s="146" t="s">
        <v>1673</v>
      </c>
    </row>
    <row r="92" spans="2:11" s="134" customFormat="1" ht="62.25" customHeight="1">
      <c r="B92" s="157" t="s">
        <v>699</v>
      </c>
      <c r="C92" s="99" t="s">
        <v>1037</v>
      </c>
      <c r="D92" s="485">
        <v>150000</v>
      </c>
      <c r="E92" s="486" t="s">
        <v>1148</v>
      </c>
      <c r="F92" s="363" t="s">
        <v>1149</v>
      </c>
      <c r="G92" s="147">
        <v>150000</v>
      </c>
      <c r="H92" s="157" t="s">
        <v>58</v>
      </c>
      <c r="I92" s="157"/>
      <c r="J92" s="146" t="s">
        <v>1150</v>
      </c>
      <c r="K92" s="146" t="s">
        <v>1626</v>
      </c>
    </row>
    <row r="93" spans="2:11" s="134" customFormat="1" ht="78.75" customHeight="1">
      <c r="B93" s="157" t="s">
        <v>700</v>
      </c>
      <c r="C93" s="301" t="s">
        <v>1038</v>
      </c>
      <c r="D93" s="353">
        <v>150000</v>
      </c>
      <c r="E93" s="477" t="s">
        <v>1116</v>
      </c>
      <c r="F93" s="358" t="s">
        <v>601</v>
      </c>
      <c r="G93" s="147">
        <v>150000</v>
      </c>
      <c r="H93" s="352" t="s">
        <v>58</v>
      </c>
      <c r="I93" s="352"/>
      <c r="J93" s="355" t="s">
        <v>1117</v>
      </c>
      <c r="K93" s="146" t="s">
        <v>1674</v>
      </c>
    </row>
    <row r="94" spans="2:11" s="134" customFormat="1" ht="62.25" customHeight="1">
      <c r="B94" s="157" t="s">
        <v>701</v>
      </c>
      <c r="C94" s="355" t="s">
        <v>861</v>
      </c>
      <c r="D94" s="353">
        <v>300000</v>
      </c>
      <c r="E94" s="477" t="s">
        <v>1110</v>
      </c>
      <c r="F94" s="354" t="s">
        <v>1551</v>
      </c>
      <c r="G94" s="147">
        <v>200000</v>
      </c>
      <c r="H94" s="352" t="s">
        <v>528</v>
      </c>
      <c r="I94" s="352"/>
      <c r="J94" s="355" t="s">
        <v>1111</v>
      </c>
      <c r="K94" s="146" t="s">
        <v>1675</v>
      </c>
    </row>
    <row r="95" spans="2:11" s="134" customFormat="1" ht="43.5" customHeight="1">
      <c r="B95" s="157" t="s">
        <v>702</v>
      </c>
      <c r="C95" s="301" t="s">
        <v>863</v>
      </c>
      <c r="D95" s="353">
        <v>250000</v>
      </c>
      <c r="E95" s="477" t="s">
        <v>1112</v>
      </c>
      <c r="F95" s="354" t="s">
        <v>1552</v>
      </c>
      <c r="G95" s="147">
        <v>250000</v>
      </c>
      <c r="H95" s="352" t="s">
        <v>528</v>
      </c>
      <c r="I95" s="352"/>
      <c r="J95" s="99" t="s">
        <v>1113</v>
      </c>
      <c r="K95" s="146" t="s">
        <v>1675</v>
      </c>
    </row>
    <row r="96" spans="2:11" s="257" customFormat="1" ht="25.5" customHeight="1">
      <c r="B96" s="661" t="s">
        <v>433</v>
      </c>
      <c r="C96" s="662"/>
      <c r="D96" s="662"/>
      <c r="E96" s="662"/>
      <c r="F96" s="663"/>
      <c r="G96" s="266">
        <f>SUM(G97:G102)</f>
        <v>1550000</v>
      </c>
      <c r="H96" s="517"/>
      <c r="I96" s="517"/>
      <c r="J96" s="501"/>
      <c r="K96" s="501"/>
    </row>
    <row r="97" spans="2:11" s="134" customFormat="1" ht="79.5" customHeight="1">
      <c r="B97" s="143" t="s">
        <v>52</v>
      </c>
      <c r="C97" s="301" t="s">
        <v>1039</v>
      </c>
      <c r="D97" s="301" t="s">
        <v>1039</v>
      </c>
      <c r="E97" s="301" t="s">
        <v>1039</v>
      </c>
      <c r="F97" s="354" t="s">
        <v>1554</v>
      </c>
      <c r="G97" s="147">
        <v>200000</v>
      </c>
      <c r="H97" s="352" t="s">
        <v>194</v>
      </c>
      <c r="I97" s="352"/>
      <c r="J97" s="355" t="s">
        <v>1383</v>
      </c>
      <c r="K97" s="146" t="s">
        <v>1626</v>
      </c>
    </row>
    <row r="98" spans="2:11" s="134" customFormat="1" ht="117.75" customHeight="1">
      <c r="B98" s="143" t="s">
        <v>55</v>
      </c>
      <c r="C98" s="301" t="s">
        <v>563</v>
      </c>
      <c r="D98" s="359">
        <v>300000</v>
      </c>
      <c r="E98" s="477" t="s">
        <v>1358</v>
      </c>
      <c r="F98" s="354" t="s">
        <v>1555</v>
      </c>
      <c r="G98" s="147">
        <v>300000</v>
      </c>
      <c r="H98" s="352" t="s">
        <v>66</v>
      </c>
      <c r="I98" s="352"/>
      <c r="J98" s="355" t="s">
        <v>1359</v>
      </c>
      <c r="K98" s="146" t="s">
        <v>1676</v>
      </c>
    </row>
    <row r="99" spans="2:11" s="132" customFormat="1" ht="43.5" customHeight="1">
      <c r="B99" s="143" t="s">
        <v>59</v>
      </c>
      <c r="C99" s="301" t="s">
        <v>620</v>
      </c>
      <c r="D99" s="301" t="s">
        <v>620</v>
      </c>
      <c r="E99" s="301" t="s">
        <v>620</v>
      </c>
      <c r="F99" s="354" t="s">
        <v>1556</v>
      </c>
      <c r="G99" s="147">
        <v>250000</v>
      </c>
      <c r="H99" s="352" t="s">
        <v>640</v>
      </c>
      <c r="I99" s="352"/>
      <c r="J99" s="355" t="s">
        <v>1298</v>
      </c>
      <c r="K99" s="146" t="s">
        <v>1676</v>
      </c>
    </row>
    <row r="100" spans="2:11" s="134" customFormat="1" ht="62.25" customHeight="1">
      <c r="B100" s="143" t="s">
        <v>62</v>
      </c>
      <c r="C100" s="301" t="s">
        <v>622</v>
      </c>
      <c r="D100" s="301" t="s">
        <v>622</v>
      </c>
      <c r="E100" s="301" t="s">
        <v>622</v>
      </c>
      <c r="F100" s="354" t="s">
        <v>1557</v>
      </c>
      <c r="G100" s="147">
        <v>150000</v>
      </c>
      <c r="H100" s="352" t="s">
        <v>640</v>
      </c>
      <c r="I100" s="352"/>
      <c r="J100" s="355" t="s">
        <v>1297</v>
      </c>
      <c r="K100" s="146" t="s">
        <v>1676</v>
      </c>
    </row>
    <row r="101" spans="2:11" s="134" customFormat="1" ht="78" customHeight="1">
      <c r="B101" s="143" t="s">
        <v>491</v>
      </c>
      <c r="C101" s="301" t="s">
        <v>624</v>
      </c>
      <c r="D101" s="353">
        <v>250000</v>
      </c>
      <c r="E101" s="477" t="s">
        <v>624</v>
      </c>
      <c r="F101" s="354" t="s">
        <v>1558</v>
      </c>
      <c r="G101" s="147">
        <v>250000</v>
      </c>
      <c r="H101" s="352" t="s">
        <v>640</v>
      </c>
      <c r="I101" s="352"/>
      <c r="J101" s="355" t="s">
        <v>1299</v>
      </c>
      <c r="K101" s="146" t="s">
        <v>1626</v>
      </c>
    </row>
    <row r="102" spans="2:11" s="134" customFormat="1" ht="61.5" customHeight="1">
      <c r="B102" s="143" t="s">
        <v>492</v>
      </c>
      <c r="C102" s="301" t="s">
        <v>967</v>
      </c>
      <c r="D102" s="301" t="s">
        <v>967</v>
      </c>
      <c r="E102" s="301" t="s">
        <v>1368</v>
      </c>
      <c r="F102" s="363" t="s">
        <v>1559</v>
      </c>
      <c r="G102" s="147">
        <v>400000</v>
      </c>
      <c r="H102" s="352" t="s">
        <v>640</v>
      </c>
      <c r="I102" s="352"/>
      <c r="J102" s="355" t="s">
        <v>1369</v>
      </c>
      <c r="K102" s="146" t="s">
        <v>1626</v>
      </c>
    </row>
    <row r="103" spans="2:11" s="339" customFormat="1" ht="25.5" customHeight="1">
      <c r="B103" s="388" t="s">
        <v>434</v>
      </c>
      <c r="C103" s="550"/>
      <c r="D103" s="365">
        <f>SUM(D104:D114)</f>
        <v>550000</v>
      </c>
      <c r="E103" s="522"/>
      <c r="F103" s="523"/>
      <c r="G103" s="361">
        <f>SUM(G104:G114)</f>
        <v>880000</v>
      </c>
      <c r="H103" s="521"/>
      <c r="I103" s="521"/>
      <c r="J103" s="549"/>
      <c r="K103" s="549"/>
    </row>
    <row r="104" spans="2:11" s="134" customFormat="1" ht="80.25" customHeight="1">
      <c r="B104" s="157" t="s">
        <v>65</v>
      </c>
      <c r="C104" s="355"/>
      <c r="D104" s="353">
        <v>50000</v>
      </c>
      <c r="E104" s="477" t="s">
        <v>1404</v>
      </c>
      <c r="F104" s="363" t="s">
        <v>1560</v>
      </c>
      <c r="G104" s="487">
        <v>80000</v>
      </c>
      <c r="H104" s="352" t="s">
        <v>194</v>
      </c>
      <c r="I104" s="352"/>
      <c r="J104" s="355" t="s">
        <v>1406</v>
      </c>
      <c r="K104" s="146" t="s">
        <v>1626</v>
      </c>
    </row>
    <row r="105" spans="2:11" s="134" customFormat="1" ht="78.75" customHeight="1">
      <c r="B105" s="157" t="s">
        <v>67</v>
      </c>
      <c r="C105" s="355"/>
      <c r="D105" s="353">
        <v>50000</v>
      </c>
      <c r="E105" s="477" t="s">
        <v>1440</v>
      </c>
      <c r="F105" s="363" t="s">
        <v>1561</v>
      </c>
      <c r="G105" s="487">
        <v>80000</v>
      </c>
      <c r="H105" s="352" t="s">
        <v>543</v>
      </c>
      <c r="I105" s="352" t="s">
        <v>543</v>
      </c>
      <c r="J105" s="355" t="s">
        <v>1441</v>
      </c>
      <c r="K105" s="146" t="s">
        <v>1474</v>
      </c>
    </row>
    <row r="106" spans="2:11" s="134" customFormat="1" ht="42.75" customHeight="1">
      <c r="B106" s="157" t="s">
        <v>70</v>
      </c>
      <c r="C106" s="301"/>
      <c r="D106" s="353">
        <v>50000</v>
      </c>
      <c r="E106" s="477" t="s">
        <v>1372</v>
      </c>
      <c r="F106" s="363" t="s">
        <v>1562</v>
      </c>
      <c r="G106" s="487">
        <v>80000</v>
      </c>
      <c r="H106" s="360" t="s">
        <v>96</v>
      </c>
      <c r="I106" s="360"/>
      <c r="J106" s="355" t="s">
        <v>1262</v>
      </c>
      <c r="K106" s="146"/>
    </row>
    <row r="107" spans="2:11" s="134" customFormat="1" ht="79.5" customHeight="1">
      <c r="B107" s="157" t="s">
        <v>73</v>
      </c>
      <c r="C107" s="355"/>
      <c r="D107" s="353">
        <v>50000</v>
      </c>
      <c r="E107" s="477" t="s">
        <v>1341</v>
      </c>
      <c r="F107" s="363" t="s">
        <v>1563</v>
      </c>
      <c r="G107" s="487">
        <v>80000</v>
      </c>
      <c r="H107" s="352" t="s">
        <v>66</v>
      </c>
      <c r="I107" s="352"/>
      <c r="J107" s="355" t="s">
        <v>1343</v>
      </c>
      <c r="K107" s="146" t="s">
        <v>1474</v>
      </c>
    </row>
    <row r="108" spans="2:11" s="134" customFormat="1" ht="61.5" customHeight="1">
      <c r="B108" s="157" t="s">
        <v>493</v>
      </c>
      <c r="C108" s="301"/>
      <c r="D108" s="353">
        <v>50000</v>
      </c>
      <c r="E108" s="477" t="s">
        <v>1365</v>
      </c>
      <c r="F108" s="311" t="s">
        <v>1564</v>
      </c>
      <c r="G108" s="487">
        <v>80000</v>
      </c>
      <c r="H108" s="352" t="s">
        <v>66</v>
      </c>
      <c r="I108" s="352"/>
      <c r="J108" s="355" t="s">
        <v>1367</v>
      </c>
      <c r="K108" s="146" t="s">
        <v>1677</v>
      </c>
    </row>
    <row r="109" spans="2:11" s="134" customFormat="1" ht="82.5" customHeight="1">
      <c r="B109" s="157" t="s">
        <v>494</v>
      </c>
      <c r="C109" s="500"/>
      <c r="D109" s="353">
        <v>50000</v>
      </c>
      <c r="E109" s="301" t="s">
        <v>1373</v>
      </c>
      <c r="F109" s="363" t="s">
        <v>1565</v>
      </c>
      <c r="G109" s="487">
        <v>80000</v>
      </c>
      <c r="H109" s="352" t="s">
        <v>58</v>
      </c>
      <c r="I109" s="352"/>
      <c r="J109" s="355" t="s">
        <v>1147</v>
      </c>
      <c r="K109" s="146"/>
    </row>
    <row r="110" spans="2:11" s="134" customFormat="1" ht="82.5" customHeight="1">
      <c r="B110" s="157" t="s">
        <v>495</v>
      </c>
      <c r="C110" s="301"/>
      <c r="D110" s="353">
        <v>50000</v>
      </c>
      <c r="E110" s="477" t="s">
        <v>1374</v>
      </c>
      <c r="F110" s="363" t="s">
        <v>1566</v>
      </c>
      <c r="G110" s="487">
        <v>80000</v>
      </c>
      <c r="H110" s="352" t="s">
        <v>58</v>
      </c>
      <c r="I110" s="352"/>
      <c r="J110" s="355" t="s">
        <v>1153</v>
      </c>
      <c r="K110" s="146" t="s">
        <v>1474</v>
      </c>
    </row>
    <row r="111" spans="2:11" s="134" customFormat="1" ht="84" customHeight="1">
      <c r="B111" s="157" t="s">
        <v>496</v>
      </c>
      <c r="C111" s="301"/>
      <c r="D111" s="353">
        <v>50000</v>
      </c>
      <c r="E111" s="477" t="s">
        <v>1375</v>
      </c>
      <c r="F111" s="363" t="s">
        <v>1567</v>
      </c>
      <c r="G111" s="487">
        <v>80000</v>
      </c>
      <c r="H111" s="352" t="s">
        <v>640</v>
      </c>
      <c r="I111" s="352"/>
      <c r="J111" s="355" t="s">
        <v>1302</v>
      </c>
      <c r="K111" s="146" t="s">
        <v>1474</v>
      </c>
    </row>
    <row r="112" spans="2:11" s="134" customFormat="1" ht="80.25" customHeight="1">
      <c r="B112" s="157" t="s">
        <v>497</v>
      </c>
      <c r="C112" s="301"/>
      <c r="D112" s="353">
        <v>50000</v>
      </c>
      <c r="E112" s="477" t="s">
        <v>1376</v>
      </c>
      <c r="F112" s="363" t="s">
        <v>1568</v>
      </c>
      <c r="G112" s="487">
        <v>80000</v>
      </c>
      <c r="H112" s="352" t="s">
        <v>640</v>
      </c>
      <c r="I112" s="352"/>
      <c r="J112" s="355" t="s">
        <v>1304</v>
      </c>
      <c r="K112" s="146" t="s">
        <v>1474</v>
      </c>
    </row>
    <row r="113" spans="2:11" s="134" customFormat="1" ht="42" customHeight="1">
      <c r="B113" s="157" t="s">
        <v>498</v>
      </c>
      <c r="C113" s="301"/>
      <c r="D113" s="353">
        <v>50000</v>
      </c>
      <c r="E113" s="477" t="s">
        <v>1377</v>
      </c>
      <c r="F113" s="363" t="s">
        <v>1569</v>
      </c>
      <c r="G113" s="487">
        <v>80000</v>
      </c>
      <c r="H113" s="352" t="s">
        <v>968</v>
      </c>
      <c r="I113" s="352"/>
      <c r="J113" s="355" t="s">
        <v>1234</v>
      </c>
      <c r="K113" s="146" t="s">
        <v>1474</v>
      </c>
    </row>
    <row r="114" spans="2:11" s="134" customFormat="1" ht="43.5" customHeight="1">
      <c r="B114" s="157" t="s">
        <v>499</v>
      </c>
      <c r="C114" s="301"/>
      <c r="D114" s="353">
        <v>50000</v>
      </c>
      <c r="E114" s="477" t="s">
        <v>1235</v>
      </c>
      <c r="F114" s="363" t="s">
        <v>1570</v>
      </c>
      <c r="G114" s="487">
        <v>80000</v>
      </c>
      <c r="H114" s="352" t="s">
        <v>968</v>
      </c>
      <c r="I114" s="352"/>
      <c r="J114" s="355" t="s">
        <v>1237</v>
      </c>
      <c r="K114" s="146"/>
    </row>
    <row r="115" spans="2:11" s="339" customFormat="1" ht="26.25" customHeight="1">
      <c r="B115" s="661" t="s">
        <v>435</v>
      </c>
      <c r="C115" s="662"/>
      <c r="D115" s="662"/>
      <c r="E115" s="662"/>
      <c r="F115" s="663"/>
      <c r="G115" s="361">
        <f>SUM(G116:G131)</f>
        <v>2400000</v>
      </c>
      <c r="H115" s="521"/>
      <c r="I115" s="521"/>
      <c r="J115" s="549"/>
      <c r="K115" s="549"/>
    </row>
    <row r="116" spans="2:11" s="134" customFormat="1" ht="54" customHeight="1">
      <c r="B116" s="367" t="s">
        <v>75</v>
      </c>
      <c r="C116" s="368" t="s">
        <v>826</v>
      </c>
      <c r="D116" s="369">
        <v>200000</v>
      </c>
      <c r="E116" s="479"/>
      <c r="F116" s="519" t="s">
        <v>130</v>
      </c>
      <c r="G116" s="475">
        <v>400000</v>
      </c>
      <c r="H116" s="370" t="s">
        <v>541</v>
      </c>
      <c r="I116" s="370"/>
      <c r="J116" s="368"/>
      <c r="K116" s="167"/>
    </row>
    <row r="117" spans="2:11" s="134" customFormat="1" ht="64.5" customHeight="1">
      <c r="B117" s="157" t="s">
        <v>172</v>
      </c>
      <c r="C117" s="368" t="s">
        <v>1086</v>
      </c>
      <c r="D117" s="369"/>
      <c r="E117" s="479"/>
      <c r="F117" s="519" t="s">
        <v>1446</v>
      </c>
      <c r="G117" s="475">
        <v>600000</v>
      </c>
      <c r="H117" s="370" t="s">
        <v>1095</v>
      </c>
      <c r="I117" s="370"/>
      <c r="J117" s="368"/>
      <c r="K117" s="167"/>
    </row>
    <row r="118" spans="2:11" s="134" customFormat="1" ht="99" customHeight="1">
      <c r="B118" s="367" t="s">
        <v>78</v>
      </c>
      <c r="C118" s="355"/>
      <c r="D118" s="356">
        <v>100000</v>
      </c>
      <c r="E118" s="478" t="s">
        <v>1407</v>
      </c>
      <c r="F118" s="354" t="s">
        <v>1575</v>
      </c>
      <c r="G118" s="147">
        <v>100000</v>
      </c>
      <c r="H118" s="352" t="s">
        <v>194</v>
      </c>
      <c r="I118" s="352"/>
      <c r="J118" s="355" t="s">
        <v>1409</v>
      </c>
      <c r="K118" s="146" t="s">
        <v>1678</v>
      </c>
    </row>
    <row r="119" spans="2:11" s="134" customFormat="1" ht="96.75" customHeight="1">
      <c r="B119" s="157" t="s">
        <v>81</v>
      </c>
      <c r="C119" s="355"/>
      <c r="D119" s="356">
        <v>100000</v>
      </c>
      <c r="E119" s="478" t="s">
        <v>1410</v>
      </c>
      <c r="F119" s="354" t="s">
        <v>1576</v>
      </c>
      <c r="G119" s="147">
        <v>100000</v>
      </c>
      <c r="H119" s="352" t="s">
        <v>194</v>
      </c>
      <c r="I119" s="352"/>
      <c r="J119" s="355" t="s">
        <v>1412</v>
      </c>
      <c r="K119" s="146" t="s">
        <v>1678</v>
      </c>
    </row>
    <row r="120" spans="2:11" s="134" customFormat="1" ht="99.75" customHeight="1">
      <c r="B120" s="367" t="s">
        <v>83</v>
      </c>
      <c r="C120" s="355"/>
      <c r="D120" s="356">
        <v>100000</v>
      </c>
      <c r="E120" s="478" t="s">
        <v>1442</v>
      </c>
      <c r="F120" s="354" t="s">
        <v>1443</v>
      </c>
      <c r="G120" s="147">
        <v>100000</v>
      </c>
      <c r="H120" s="352" t="s">
        <v>543</v>
      </c>
      <c r="I120" s="352"/>
      <c r="J120" s="355" t="s">
        <v>1444</v>
      </c>
      <c r="K120" s="146" t="s">
        <v>1678</v>
      </c>
    </row>
    <row r="121" spans="2:11" s="134" customFormat="1" ht="79.5" customHeight="1">
      <c r="B121" s="157" t="s">
        <v>190</v>
      </c>
      <c r="C121" s="355"/>
      <c r="D121" s="356">
        <v>100000</v>
      </c>
      <c r="E121" s="478" t="s">
        <v>1447</v>
      </c>
      <c r="F121" s="354" t="s">
        <v>1577</v>
      </c>
      <c r="G121" s="147">
        <v>100000</v>
      </c>
      <c r="H121" s="352" t="s">
        <v>543</v>
      </c>
      <c r="I121" s="352"/>
      <c r="J121" s="355" t="s">
        <v>1449</v>
      </c>
      <c r="K121" s="146" t="s">
        <v>1678</v>
      </c>
    </row>
    <row r="122" spans="2:11" s="134" customFormat="1" ht="117" customHeight="1">
      <c r="B122" s="367" t="s">
        <v>84</v>
      </c>
      <c r="C122" s="301"/>
      <c r="D122" s="356">
        <v>100000</v>
      </c>
      <c r="E122" s="478" t="s">
        <v>1704</v>
      </c>
      <c r="F122" s="363" t="s">
        <v>1578</v>
      </c>
      <c r="G122" s="147">
        <v>100000</v>
      </c>
      <c r="H122" s="352" t="s">
        <v>66</v>
      </c>
      <c r="I122" s="352"/>
      <c r="J122" s="355" t="s">
        <v>1336</v>
      </c>
      <c r="K122" s="146" t="s">
        <v>1678</v>
      </c>
    </row>
    <row r="123" spans="2:11" s="134" customFormat="1" ht="95.25" customHeight="1">
      <c r="B123" s="157" t="s">
        <v>87</v>
      </c>
      <c r="C123" s="301"/>
      <c r="D123" s="356">
        <v>100000</v>
      </c>
      <c r="E123" s="478" t="s">
        <v>1353</v>
      </c>
      <c r="F123" s="363" t="s">
        <v>1579</v>
      </c>
      <c r="G123" s="147">
        <v>100000</v>
      </c>
      <c r="H123" s="352" t="s">
        <v>66</v>
      </c>
      <c r="I123" s="352"/>
      <c r="J123" s="355" t="s">
        <v>1355</v>
      </c>
      <c r="K123" s="146" t="s">
        <v>1678</v>
      </c>
    </row>
    <row r="124" spans="2:11" s="134" customFormat="1" ht="78.75" customHeight="1">
      <c r="B124" s="367" t="s">
        <v>90</v>
      </c>
      <c r="C124" s="500"/>
      <c r="D124" s="356">
        <v>100000</v>
      </c>
      <c r="E124" s="301" t="s">
        <v>1161</v>
      </c>
      <c r="F124" s="352" t="s">
        <v>1573</v>
      </c>
      <c r="G124" s="147">
        <v>100000</v>
      </c>
      <c r="H124" s="352" t="s">
        <v>58</v>
      </c>
      <c r="I124" s="352"/>
      <c r="J124" s="355" t="s">
        <v>1163</v>
      </c>
      <c r="K124" s="146" t="s">
        <v>1678</v>
      </c>
    </row>
    <row r="125" spans="2:11" s="134" customFormat="1" ht="80.25" customHeight="1">
      <c r="B125" s="157" t="s">
        <v>93</v>
      </c>
      <c r="C125" s="500"/>
      <c r="D125" s="356">
        <v>100000</v>
      </c>
      <c r="E125" s="301" t="s">
        <v>1178</v>
      </c>
      <c r="F125" s="352" t="s">
        <v>1574</v>
      </c>
      <c r="G125" s="147">
        <v>100000</v>
      </c>
      <c r="H125" s="352" t="s">
        <v>58</v>
      </c>
      <c r="I125" s="352"/>
      <c r="J125" s="355" t="s">
        <v>1180</v>
      </c>
      <c r="K125" s="146" t="s">
        <v>1678</v>
      </c>
    </row>
    <row r="126" spans="2:11" s="134" customFormat="1" ht="61.5" customHeight="1">
      <c r="B126" s="367" t="s">
        <v>97</v>
      </c>
      <c r="C126" s="500"/>
      <c r="D126" s="356">
        <v>100000</v>
      </c>
      <c r="E126" s="301" t="s">
        <v>1238</v>
      </c>
      <c r="F126" s="363" t="s">
        <v>1571</v>
      </c>
      <c r="G126" s="147">
        <v>100000</v>
      </c>
      <c r="H126" s="352" t="s">
        <v>968</v>
      </c>
      <c r="I126" s="352"/>
      <c r="J126" s="355" t="s">
        <v>1240</v>
      </c>
      <c r="K126" s="146" t="s">
        <v>1678</v>
      </c>
    </row>
    <row r="127" spans="2:11" s="134" customFormat="1" ht="101.25" customHeight="1">
      <c r="B127" s="157" t="s">
        <v>99</v>
      </c>
      <c r="C127" s="500"/>
      <c r="D127" s="356">
        <v>100000</v>
      </c>
      <c r="E127" s="301" t="s">
        <v>1241</v>
      </c>
      <c r="F127" s="363" t="s">
        <v>1572</v>
      </c>
      <c r="G127" s="147">
        <v>100000</v>
      </c>
      <c r="H127" s="352" t="s">
        <v>968</v>
      </c>
      <c r="I127" s="352"/>
      <c r="J127" s="355" t="s">
        <v>1243</v>
      </c>
      <c r="K127" s="146" t="s">
        <v>1678</v>
      </c>
    </row>
    <row r="128" spans="2:11" s="134" customFormat="1" ht="78" customHeight="1">
      <c r="B128" s="367" t="s">
        <v>102</v>
      </c>
      <c r="C128" s="301"/>
      <c r="D128" s="356">
        <v>100000</v>
      </c>
      <c r="E128" s="478" t="s">
        <v>1305</v>
      </c>
      <c r="F128" s="363" t="s">
        <v>1580</v>
      </c>
      <c r="G128" s="147">
        <v>100000</v>
      </c>
      <c r="H128" s="352" t="s">
        <v>640</v>
      </c>
      <c r="I128" s="352"/>
      <c r="J128" s="355" t="s">
        <v>1468</v>
      </c>
      <c r="K128" s="146" t="s">
        <v>1678</v>
      </c>
    </row>
    <row r="129" spans="2:11" s="134" customFormat="1" ht="79.5" customHeight="1">
      <c r="B129" s="157" t="s">
        <v>104</v>
      </c>
      <c r="C129" s="301"/>
      <c r="D129" s="356">
        <v>100000</v>
      </c>
      <c r="E129" s="478" t="s">
        <v>1307</v>
      </c>
      <c r="F129" s="363" t="s">
        <v>1581</v>
      </c>
      <c r="G129" s="147">
        <v>100000</v>
      </c>
      <c r="H129" s="352" t="s">
        <v>640</v>
      </c>
      <c r="I129" s="352"/>
      <c r="J129" s="355" t="s">
        <v>1309</v>
      </c>
      <c r="K129" s="146" t="s">
        <v>1678</v>
      </c>
    </row>
    <row r="130" spans="2:11" s="134" customFormat="1" ht="61.5" customHeight="1">
      <c r="B130" s="367" t="s">
        <v>107</v>
      </c>
      <c r="C130" s="301"/>
      <c r="D130" s="356">
        <v>100000</v>
      </c>
      <c r="E130" s="99" t="s">
        <v>1267</v>
      </c>
      <c r="F130" s="352" t="s">
        <v>1582</v>
      </c>
      <c r="G130" s="147">
        <v>100000</v>
      </c>
      <c r="H130" s="143" t="s">
        <v>96</v>
      </c>
      <c r="I130" s="500"/>
      <c r="J130" s="99" t="s">
        <v>1268</v>
      </c>
      <c r="K130" s="146" t="s">
        <v>1678</v>
      </c>
    </row>
    <row r="131" spans="2:11" s="134" customFormat="1" ht="60" customHeight="1">
      <c r="B131" s="367" t="s">
        <v>110</v>
      </c>
      <c r="C131" s="301"/>
      <c r="D131" s="356">
        <v>100000</v>
      </c>
      <c r="E131" s="99" t="s">
        <v>1272</v>
      </c>
      <c r="F131" s="519" t="s">
        <v>1583</v>
      </c>
      <c r="G131" s="147">
        <v>100000</v>
      </c>
      <c r="H131" s="143" t="s">
        <v>96</v>
      </c>
      <c r="I131" s="500"/>
      <c r="J131" s="99" t="s">
        <v>1274</v>
      </c>
      <c r="K131" s="146" t="s">
        <v>1678</v>
      </c>
    </row>
    <row r="132" spans="2:11" s="257" customFormat="1" ht="24" customHeight="1">
      <c r="B132" s="672" t="s">
        <v>1093</v>
      </c>
      <c r="C132" s="673"/>
      <c r="D132" s="673"/>
      <c r="E132" s="673"/>
      <c r="F132" s="674"/>
      <c r="G132" s="315">
        <f>SUM(G133)</f>
        <v>1600000</v>
      </c>
      <c r="H132" s="528"/>
      <c r="I132" s="528"/>
      <c r="J132" s="94"/>
      <c r="K132" s="551"/>
    </row>
    <row r="133" spans="2:11" s="257" customFormat="1" ht="24" customHeight="1">
      <c r="B133" s="552" t="s">
        <v>436</v>
      </c>
      <c r="C133" s="552"/>
      <c r="D133" s="277">
        <f>SUM(D134:D140)</f>
        <v>1450000</v>
      </c>
      <c r="E133" s="525"/>
      <c r="F133" s="277"/>
      <c r="G133" s="266">
        <f>SUM(G134:G140)</f>
        <v>1600000</v>
      </c>
      <c r="H133" s="278"/>
      <c r="I133" s="278"/>
      <c r="J133" s="526"/>
      <c r="K133" s="501"/>
    </row>
    <row r="134" spans="2:11" ht="43.5" customHeight="1">
      <c r="B134" s="168" t="s">
        <v>133</v>
      </c>
      <c r="C134" s="301" t="s">
        <v>551</v>
      </c>
      <c r="D134" s="301" t="s">
        <v>551</v>
      </c>
      <c r="E134" s="301" t="s">
        <v>551</v>
      </c>
      <c r="F134" s="354" t="s">
        <v>1584</v>
      </c>
      <c r="G134" s="147">
        <v>100000</v>
      </c>
      <c r="H134" s="360" t="s">
        <v>550</v>
      </c>
      <c r="I134" s="360"/>
      <c r="J134" s="355" t="s">
        <v>1350</v>
      </c>
      <c r="K134" s="146" t="s">
        <v>1626</v>
      </c>
    </row>
    <row r="135" spans="2:11" ht="82.5" customHeight="1">
      <c r="B135" s="168" t="s">
        <v>500</v>
      </c>
      <c r="C135" s="301" t="s">
        <v>1063</v>
      </c>
      <c r="D135" s="353">
        <v>250000</v>
      </c>
      <c r="E135" s="477" t="s">
        <v>1310</v>
      </c>
      <c r="F135" s="354" t="s">
        <v>1590</v>
      </c>
      <c r="G135" s="147">
        <v>250000</v>
      </c>
      <c r="H135" s="360" t="s">
        <v>640</v>
      </c>
      <c r="I135" s="360"/>
      <c r="J135" s="355" t="s">
        <v>1312</v>
      </c>
      <c r="K135" s="146" t="s">
        <v>1680</v>
      </c>
    </row>
    <row r="136" spans="2:11" s="502" customFormat="1" ht="61.5" customHeight="1">
      <c r="B136" s="496" t="s">
        <v>501</v>
      </c>
      <c r="C136" s="301" t="s">
        <v>1064</v>
      </c>
      <c r="D136" s="353">
        <v>150000</v>
      </c>
      <c r="E136" s="477" t="s">
        <v>1313</v>
      </c>
      <c r="F136" s="363" t="s">
        <v>1588</v>
      </c>
      <c r="G136" s="363">
        <v>250000</v>
      </c>
      <c r="H136" s="360" t="s">
        <v>640</v>
      </c>
      <c r="I136" s="360"/>
      <c r="J136" s="355" t="s">
        <v>1314</v>
      </c>
      <c r="K136" s="355" t="s">
        <v>1626</v>
      </c>
    </row>
    <row r="137" spans="2:11" ht="116.25" customHeight="1">
      <c r="B137" s="168" t="s">
        <v>502</v>
      </c>
      <c r="C137" s="301" t="s">
        <v>614</v>
      </c>
      <c r="D137" s="353">
        <v>250000</v>
      </c>
      <c r="E137" s="477" t="s">
        <v>1315</v>
      </c>
      <c r="F137" s="363" t="s">
        <v>1587</v>
      </c>
      <c r="G137" s="147">
        <v>200000</v>
      </c>
      <c r="H137" s="360" t="s">
        <v>640</v>
      </c>
      <c r="I137" s="360"/>
      <c r="J137" s="355" t="s">
        <v>1316</v>
      </c>
      <c r="K137" s="146" t="s">
        <v>1680</v>
      </c>
    </row>
    <row r="138" spans="2:11" ht="77.25" customHeight="1">
      <c r="B138" s="168" t="s">
        <v>704</v>
      </c>
      <c r="C138" s="301" t="s">
        <v>615</v>
      </c>
      <c r="D138" s="359">
        <v>300000</v>
      </c>
      <c r="E138" s="477" t="s">
        <v>1317</v>
      </c>
      <c r="F138" s="354" t="s">
        <v>1586</v>
      </c>
      <c r="G138" s="147">
        <v>250000</v>
      </c>
      <c r="H138" s="360" t="s">
        <v>640</v>
      </c>
      <c r="I138" s="360"/>
      <c r="J138" s="355" t="s">
        <v>1467</v>
      </c>
      <c r="K138" s="146" t="s">
        <v>1680</v>
      </c>
    </row>
    <row r="139" spans="2:11" ht="117" customHeight="1">
      <c r="B139" s="168" t="s">
        <v>705</v>
      </c>
      <c r="C139" s="301" t="s">
        <v>616</v>
      </c>
      <c r="D139" s="353">
        <v>300000</v>
      </c>
      <c r="E139" s="477" t="s">
        <v>1318</v>
      </c>
      <c r="F139" s="363" t="s">
        <v>1585</v>
      </c>
      <c r="G139" s="147">
        <v>350000</v>
      </c>
      <c r="H139" s="360" t="s">
        <v>640</v>
      </c>
      <c r="I139" s="360"/>
      <c r="J139" s="355" t="s">
        <v>1319</v>
      </c>
      <c r="K139" s="146" t="s">
        <v>1626</v>
      </c>
    </row>
    <row r="140" spans="2:11" ht="42" customHeight="1">
      <c r="B140" s="168" t="s">
        <v>706</v>
      </c>
      <c r="C140" s="301" t="s">
        <v>618</v>
      </c>
      <c r="D140" s="353">
        <v>200000</v>
      </c>
      <c r="E140" s="477" t="s">
        <v>1300</v>
      </c>
      <c r="F140" s="363" t="s">
        <v>1589</v>
      </c>
      <c r="G140" s="147">
        <v>200000</v>
      </c>
      <c r="H140" s="360" t="s">
        <v>640</v>
      </c>
      <c r="I140" s="360"/>
      <c r="J140" s="355" t="s">
        <v>1301</v>
      </c>
      <c r="K140" s="146" t="s">
        <v>1679</v>
      </c>
    </row>
    <row r="141" spans="2:11" s="257" customFormat="1" ht="22.5" customHeight="1">
      <c r="B141" s="672" t="s">
        <v>1094</v>
      </c>
      <c r="C141" s="673"/>
      <c r="D141" s="673"/>
      <c r="E141" s="673"/>
      <c r="F141" s="674"/>
      <c r="G141" s="315">
        <f>SUM(G142+G158+G166+G174)</f>
        <v>11330000</v>
      </c>
      <c r="H141" s="528"/>
      <c r="I141" s="528"/>
      <c r="J141" s="94"/>
      <c r="K141" s="551"/>
    </row>
    <row r="142" spans="2:11" s="257" customFormat="1" ht="27" customHeight="1">
      <c r="B142" s="675" t="s">
        <v>437</v>
      </c>
      <c r="C142" s="676"/>
      <c r="D142" s="676"/>
      <c r="E142" s="676"/>
      <c r="F142" s="677"/>
      <c r="G142" s="266">
        <f>SUM(G143:G157)</f>
        <v>2300000</v>
      </c>
      <c r="H142" s="527"/>
      <c r="I142" s="527"/>
      <c r="J142" s="388"/>
      <c r="K142" s="501"/>
    </row>
    <row r="143" spans="2:11" ht="80.25" customHeight="1">
      <c r="B143" s="157" t="s">
        <v>154</v>
      </c>
      <c r="C143" s="355" t="s">
        <v>1041</v>
      </c>
      <c r="D143" s="355" t="s">
        <v>1041</v>
      </c>
      <c r="E143" s="355" t="s">
        <v>1041</v>
      </c>
      <c r="F143" s="354" t="s">
        <v>1591</v>
      </c>
      <c r="G143" s="147">
        <v>100000</v>
      </c>
      <c r="H143" s="352" t="s">
        <v>194</v>
      </c>
      <c r="I143" s="352"/>
      <c r="J143" s="355" t="s">
        <v>1417</v>
      </c>
      <c r="K143" s="146" t="s">
        <v>1681</v>
      </c>
    </row>
    <row r="144" spans="2:11" ht="79.5" customHeight="1">
      <c r="B144" s="367" t="s">
        <v>503</v>
      </c>
      <c r="C144" s="355" t="s">
        <v>1042</v>
      </c>
      <c r="D144" s="355" t="s">
        <v>1042</v>
      </c>
      <c r="E144" s="355" t="s">
        <v>1042</v>
      </c>
      <c r="F144" s="354" t="s">
        <v>1592</v>
      </c>
      <c r="G144" s="147">
        <v>100000</v>
      </c>
      <c r="H144" s="352" t="s">
        <v>194</v>
      </c>
      <c r="I144" s="352"/>
      <c r="J144" s="355" t="s">
        <v>1419</v>
      </c>
      <c r="K144" s="146" t="s">
        <v>1681</v>
      </c>
    </row>
    <row r="145" spans="2:11" ht="80.25" customHeight="1">
      <c r="B145" s="157" t="s">
        <v>504</v>
      </c>
      <c r="C145" s="355" t="s">
        <v>1043</v>
      </c>
      <c r="D145" s="355" t="s">
        <v>1043</v>
      </c>
      <c r="E145" s="355" t="s">
        <v>1043</v>
      </c>
      <c r="F145" s="354" t="s">
        <v>1594</v>
      </c>
      <c r="G145" s="147">
        <v>100000</v>
      </c>
      <c r="H145" s="352" t="s">
        <v>543</v>
      </c>
      <c r="I145" s="352"/>
      <c r="J145" s="355" t="s">
        <v>1451</v>
      </c>
      <c r="K145" s="146" t="s">
        <v>1681</v>
      </c>
    </row>
    <row r="146" spans="2:11" ht="80.25" customHeight="1">
      <c r="B146" s="367" t="s">
        <v>505</v>
      </c>
      <c r="C146" s="355" t="s">
        <v>1044</v>
      </c>
      <c r="D146" s="355" t="s">
        <v>1044</v>
      </c>
      <c r="E146" s="355" t="s">
        <v>1044</v>
      </c>
      <c r="F146" s="354" t="s">
        <v>1595</v>
      </c>
      <c r="G146" s="147">
        <v>100000</v>
      </c>
      <c r="H146" s="352" t="s">
        <v>543</v>
      </c>
      <c r="I146" s="352"/>
      <c r="J146" s="355" t="s">
        <v>1452</v>
      </c>
      <c r="K146" s="146" t="s">
        <v>1681</v>
      </c>
    </row>
    <row r="147" spans="2:11" ht="79.5" customHeight="1">
      <c r="B147" s="157" t="s">
        <v>506</v>
      </c>
      <c r="C147" s="355" t="s">
        <v>1045</v>
      </c>
      <c r="D147" s="355" t="s">
        <v>1045</v>
      </c>
      <c r="E147" s="355" t="s">
        <v>1045</v>
      </c>
      <c r="F147" s="354" t="s">
        <v>1596</v>
      </c>
      <c r="G147" s="147">
        <v>100000</v>
      </c>
      <c r="H147" s="352" t="s">
        <v>66</v>
      </c>
      <c r="I147" s="352"/>
      <c r="J147" s="355" t="s">
        <v>1329</v>
      </c>
      <c r="K147" s="146" t="s">
        <v>1681</v>
      </c>
    </row>
    <row r="148" spans="2:11" ht="82.5" customHeight="1">
      <c r="B148" s="367" t="s">
        <v>507</v>
      </c>
      <c r="C148" s="355" t="s">
        <v>1046</v>
      </c>
      <c r="D148" s="355" t="s">
        <v>1046</v>
      </c>
      <c r="E148" s="355" t="s">
        <v>1046</v>
      </c>
      <c r="F148" s="354" t="s">
        <v>1597</v>
      </c>
      <c r="G148" s="147">
        <v>100000</v>
      </c>
      <c r="H148" s="352" t="s">
        <v>66</v>
      </c>
      <c r="I148" s="352"/>
      <c r="J148" s="355" t="s">
        <v>1333</v>
      </c>
      <c r="K148" s="146" t="s">
        <v>1681</v>
      </c>
    </row>
    <row r="149" spans="2:11" ht="81.75" customHeight="1">
      <c r="B149" s="157" t="s">
        <v>969</v>
      </c>
      <c r="C149" s="355" t="s">
        <v>1047</v>
      </c>
      <c r="D149" s="356">
        <v>100000</v>
      </c>
      <c r="E149" s="478" t="s">
        <v>1156</v>
      </c>
      <c r="F149" s="354" t="s">
        <v>1157</v>
      </c>
      <c r="G149" s="147">
        <v>100000</v>
      </c>
      <c r="H149" s="352" t="s">
        <v>58</v>
      </c>
      <c r="I149" s="352"/>
      <c r="J149" s="355" t="s">
        <v>1158</v>
      </c>
      <c r="K149" s="146" t="s">
        <v>1681</v>
      </c>
    </row>
    <row r="150" spans="2:11" ht="98.25" customHeight="1">
      <c r="B150" s="367" t="s">
        <v>970</v>
      </c>
      <c r="C150" s="355" t="s">
        <v>1048</v>
      </c>
      <c r="D150" s="356">
        <v>100000</v>
      </c>
      <c r="E150" s="478" t="s">
        <v>1127</v>
      </c>
      <c r="F150" s="354" t="s">
        <v>1598</v>
      </c>
      <c r="G150" s="147">
        <v>100000</v>
      </c>
      <c r="H150" s="352" t="s">
        <v>58</v>
      </c>
      <c r="I150" s="352"/>
      <c r="J150" s="355" t="s">
        <v>1129</v>
      </c>
      <c r="K150" s="146" t="s">
        <v>1681</v>
      </c>
    </row>
    <row r="151" spans="2:11" ht="82.5" customHeight="1">
      <c r="B151" s="157" t="s">
        <v>971</v>
      </c>
      <c r="C151" s="355" t="s">
        <v>1049</v>
      </c>
      <c r="D151" s="356">
        <v>100000</v>
      </c>
      <c r="E151" s="478" t="s">
        <v>1244</v>
      </c>
      <c r="F151" s="354" t="s">
        <v>1599</v>
      </c>
      <c r="G151" s="147">
        <v>100000</v>
      </c>
      <c r="H151" s="352" t="s">
        <v>968</v>
      </c>
      <c r="I151" s="352"/>
      <c r="J151" s="355" t="s">
        <v>1246</v>
      </c>
      <c r="K151" s="146" t="s">
        <v>1681</v>
      </c>
    </row>
    <row r="152" spans="2:11" ht="79.5" customHeight="1">
      <c r="B152" s="367" t="s">
        <v>972</v>
      </c>
      <c r="C152" s="355" t="s">
        <v>1050</v>
      </c>
      <c r="D152" s="356">
        <v>100000</v>
      </c>
      <c r="E152" s="478" t="s">
        <v>1247</v>
      </c>
      <c r="F152" s="354" t="s">
        <v>1600</v>
      </c>
      <c r="G152" s="147">
        <v>100000</v>
      </c>
      <c r="H152" s="352" t="s">
        <v>968</v>
      </c>
      <c r="I152" s="352"/>
      <c r="J152" s="355" t="s">
        <v>1249</v>
      </c>
      <c r="K152" s="146" t="s">
        <v>1681</v>
      </c>
    </row>
    <row r="153" spans="2:11" ht="115.5" customHeight="1">
      <c r="B153" s="157" t="s">
        <v>973</v>
      </c>
      <c r="C153" s="355" t="s">
        <v>1051</v>
      </c>
      <c r="D153" s="356">
        <v>100000</v>
      </c>
      <c r="E153" s="478" t="s">
        <v>1320</v>
      </c>
      <c r="F153" s="354" t="s">
        <v>1585</v>
      </c>
      <c r="G153" s="147">
        <v>100000</v>
      </c>
      <c r="H153" s="352" t="s">
        <v>640</v>
      </c>
      <c r="I153" s="352"/>
      <c r="J153" s="355" t="s">
        <v>1321</v>
      </c>
      <c r="K153" s="146" t="s">
        <v>1681</v>
      </c>
    </row>
    <row r="154" spans="2:11" ht="79.5" customHeight="1">
      <c r="B154" s="367" t="s">
        <v>974</v>
      </c>
      <c r="C154" s="355" t="s">
        <v>1052</v>
      </c>
      <c r="D154" s="356">
        <v>100000</v>
      </c>
      <c r="E154" s="478" t="s">
        <v>1322</v>
      </c>
      <c r="F154" s="354" t="s">
        <v>1601</v>
      </c>
      <c r="G154" s="147">
        <v>100000</v>
      </c>
      <c r="H154" s="352" t="s">
        <v>640</v>
      </c>
      <c r="I154" s="352"/>
      <c r="J154" s="355" t="s">
        <v>1323</v>
      </c>
      <c r="K154" s="146" t="s">
        <v>1681</v>
      </c>
    </row>
    <row r="155" spans="2:11" ht="80.25" customHeight="1">
      <c r="B155" s="157" t="s">
        <v>975</v>
      </c>
      <c r="C155" s="355" t="s">
        <v>1053</v>
      </c>
      <c r="D155" s="356">
        <v>100000</v>
      </c>
      <c r="E155" s="478" t="s">
        <v>1263</v>
      </c>
      <c r="F155" s="363" t="s">
        <v>1602</v>
      </c>
      <c r="G155" s="147">
        <v>50000</v>
      </c>
      <c r="H155" s="360" t="s">
        <v>96</v>
      </c>
      <c r="I155" s="360"/>
      <c r="J155" s="355" t="s">
        <v>1264</v>
      </c>
      <c r="K155" s="146" t="s">
        <v>1681</v>
      </c>
    </row>
    <row r="156" spans="2:11" ht="80.25" customHeight="1">
      <c r="B156" s="367" t="s">
        <v>976</v>
      </c>
      <c r="C156" s="355" t="s">
        <v>1054</v>
      </c>
      <c r="D156" s="356">
        <v>100000</v>
      </c>
      <c r="E156" s="478" t="s">
        <v>1265</v>
      </c>
      <c r="F156" s="363" t="s">
        <v>1603</v>
      </c>
      <c r="G156" s="147">
        <v>50000</v>
      </c>
      <c r="H156" s="360" t="s">
        <v>96</v>
      </c>
      <c r="I156" s="360"/>
      <c r="J156" s="355" t="s">
        <v>1266</v>
      </c>
      <c r="K156" s="146" t="s">
        <v>1681</v>
      </c>
    </row>
    <row r="157" spans="2:11" ht="156.75" customHeight="1">
      <c r="B157" s="367" t="s">
        <v>978</v>
      </c>
      <c r="C157" s="301" t="s">
        <v>922</v>
      </c>
      <c r="D157" s="359">
        <v>1000000</v>
      </c>
      <c r="E157" s="477" t="s">
        <v>1275</v>
      </c>
      <c r="F157" s="354" t="s">
        <v>1604</v>
      </c>
      <c r="G157" s="487">
        <v>1000000</v>
      </c>
      <c r="H157" s="360" t="s">
        <v>526</v>
      </c>
      <c r="I157" s="360"/>
      <c r="J157" s="355" t="s">
        <v>1276</v>
      </c>
      <c r="K157" s="146" t="s">
        <v>1626</v>
      </c>
    </row>
    <row r="158" spans="2:11" ht="44.25" customHeight="1">
      <c r="B158" s="661" t="s">
        <v>438</v>
      </c>
      <c r="C158" s="662"/>
      <c r="D158" s="662"/>
      <c r="E158" s="662"/>
      <c r="F158" s="663"/>
      <c r="G158" s="347">
        <f>SUM(G159:G165)</f>
        <v>2200000</v>
      </c>
      <c r="H158" s="524"/>
      <c r="I158" s="524"/>
      <c r="J158" s="530"/>
      <c r="K158" s="549"/>
    </row>
    <row r="159" spans="2:11" ht="65.25" customHeight="1">
      <c r="B159" s="143" t="s">
        <v>157</v>
      </c>
      <c r="C159" s="301" t="s">
        <v>579</v>
      </c>
      <c r="D159" s="353">
        <v>100000</v>
      </c>
      <c r="E159" s="477" t="s">
        <v>1209</v>
      </c>
      <c r="F159" s="352" t="s">
        <v>1605</v>
      </c>
      <c r="G159" s="487">
        <v>150000</v>
      </c>
      <c r="H159" s="496" t="s">
        <v>15</v>
      </c>
      <c r="I159" s="360"/>
      <c r="J159" s="355" t="s">
        <v>1469</v>
      </c>
      <c r="K159" s="146" t="s">
        <v>1626</v>
      </c>
    </row>
    <row r="160" spans="2:11" ht="97.5" customHeight="1">
      <c r="B160" s="143" t="s">
        <v>160</v>
      </c>
      <c r="C160" s="301" t="s">
        <v>580</v>
      </c>
      <c r="D160" s="359">
        <v>100000</v>
      </c>
      <c r="E160" s="477" t="s">
        <v>1705</v>
      </c>
      <c r="F160" s="352" t="s">
        <v>1606</v>
      </c>
      <c r="G160" s="487">
        <v>150000</v>
      </c>
      <c r="H160" s="496" t="s">
        <v>15</v>
      </c>
      <c r="I160" s="360"/>
      <c r="J160" s="355" t="s">
        <v>1214</v>
      </c>
      <c r="K160" s="146" t="s">
        <v>1626</v>
      </c>
    </row>
    <row r="161" spans="2:11" ht="76.5" customHeight="1">
      <c r="B161" s="143" t="s">
        <v>508</v>
      </c>
      <c r="C161" s="301" t="s">
        <v>586</v>
      </c>
      <c r="D161" s="359">
        <v>300000</v>
      </c>
      <c r="E161" s="477" t="s">
        <v>1217</v>
      </c>
      <c r="F161" s="352" t="s">
        <v>1607</v>
      </c>
      <c r="G161" s="487">
        <v>300000</v>
      </c>
      <c r="H161" s="496" t="s">
        <v>15</v>
      </c>
      <c r="I161" s="360"/>
      <c r="J161" s="355" t="s">
        <v>1218</v>
      </c>
      <c r="K161" s="146" t="s">
        <v>1626</v>
      </c>
    </row>
    <row r="162" spans="2:11" ht="82.5" customHeight="1">
      <c r="B162" s="143" t="s">
        <v>509</v>
      </c>
      <c r="C162" s="301" t="s">
        <v>1069</v>
      </c>
      <c r="D162" s="353">
        <v>300000</v>
      </c>
      <c r="E162" s="477" t="s">
        <v>1706</v>
      </c>
      <c r="F162" s="354" t="s">
        <v>1608</v>
      </c>
      <c r="G162" s="487">
        <v>300000</v>
      </c>
      <c r="H162" s="496" t="s">
        <v>15</v>
      </c>
      <c r="I162" s="360"/>
      <c r="J162" s="355" t="s">
        <v>1220</v>
      </c>
      <c r="K162" s="146" t="s">
        <v>1626</v>
      </c>
    </row>
    <row r="163" spans="2:11" ht="81" customHeight="1">
      <c r="B163" s="143" t="s">
        <v>510</v>
      </c>
      <c r="C163" s="301" t="s">
        <v>593</v>
      </c>
      <c r="D163" s="353">
        <v>400000</v>
      </c>
      <c r="E163" s="477" t="s">
        <v>1227</v>
      </c>
      <c r="F163" s="354" t="s">
        <v>1609</v>
      </c>
      <c r="G163" s="487">
        <v>350000</v>
      </c>
      <c r="H163" s="496" t="s">
        <v>15</v>
      </c>
      <c r="I163" s="360"/>
      <c r="J163" s="355" t="s">
        <v>1228</v>
      </c>
      <c r="K163" s="146" t="s">
        <v>1626</v>
      </c>
    </row>
    <row r="164" spans="2:11" ht="42" customHeight="1">
      <c r="B164" s="143" t="s">
        <v>511</v>
      </c>
      <c r="C164" s="301" t="s">
        <v>608</v>
      </c>
      <c r="D164" s="353">
        <v>499999</v>
      </c>
      <c r="E164" s="477" t="s">
        <v>1285</v>
      </c>
      <c r="F164" s="354" t="s">
        <v>1610</v>
      </c>
      <c r="G164" s="487">
        <v>700000</v>
      </c>
      <c r="H164" s="360" t="s">
        <v>609</v>
      </c>
      <c r="I164" s="360"/>
      <c r="J164" s="355" t="s">
        <v>1286</v>
      </c>
      <c r="K164" s="146" t="s">
        <v>1626</v>
      </c>
    </row>
    <row r="165" spans="2:11" ht="82.5" customHeight="1">
      <c r="B165" s="143" t="s">
        <v>1087</v>
      </c>
      <c r="C165" s="301" t="s">
        <v>1088</v>
      </c>
      <c r="D165" s="353">
        <v>500000</v>
      </c>
      <c r="E165" s="477" t="s">
        <v>1252</v>
      </c>
      <c r="F165" s="354" t="s">
        <v>1611</v>
      </c>
      <c r="G165" s="487">
        <v>250000</v>
      </c>
      <c r="H165" s="496" t="s">
        <v>15</v>
      </c>
      <c r="I165" s="360"/>
      <c r="J165" s="355" t="s">
        <v>1254</v>
      </c>
      <c r="K165" s="146" t="s">
        <v>1626</v>
      </c>
    </row>
    <row r="166" spans="2:11" ht="26.25" customHeight="1">
      <c r="B166" s="383" t="s">
        <v>439</v>
      </c>
      <c r="C166" s="383"/>
      <c r="D166" s="266">
        <f>SUM(D167:D172)</f>
        <v>4000000</v>
      </c>
      <c r="E166" s="531"/>
      <c r="F166" s="292"/>
      <c r="G166" s="262">
        <f>SUM(G167:G173)</f>
        <v>4700000</v>
      </c>
      <c r="H166" s="270"/>
      <c r="I166" s="270"/>
      <c r="J166" s="532"/>
      <c r="K166" s="558"/>
    </row>
    <row r="167" spans="2:11" ht="83.25" customHeight="1">
      <c r="B167" s="143" t="s">
        <v>199</v>
      </c>
      <c r="C167" s="301" t="s">
        <v>558</v>
      </c>
      <c r="D167" s="301" t="s">
        <v>558</v>
      </c>
      <c r="E167" s="301" t="s">
        <v>558</v>
      </c>
      <c r="F167" s="354" t="s">
        <v>1613</v>
      </c>
      <c r="G167" s="487">
        <v>350000</v>
      </c>
      <c r="H167" s="360" t="s">
        <v>1076</v>
      </c>
      <c r="I167" s="360"/>
      <c r="J167" s="355" t="s">
        <v>1288</v>
      </c>
      <c r="K167" s="146" t="s">
        <v>1682</v>
      </c>
    </row>
    <row r="168" spans="2:11" ht="61.5" customHeight="1">
      <c r="B168" s="143" t="s">
        <v>200</v>
      </c>
      <c r="C168" s="301" t="s">
        <v>560</v>
      </c>
      <c r="D168" s="301" t="s">
        <v>560</v>
      </c>
      <c r="E168" s="301" t="s">
        <v>560</v>
      </c>
      <c r="F168" s="354" t="s">
        <v>1612</v>
      </c>
      <c r="G168" s="487">
        <v>350000</v>
      </c>
      <c r="H168" s="360" t="s">
        <v>1076</v>
      </c>
      <c r="I168" s="360"/>
      <c r="J168" s="355" t="s">
        <v>1289</v>
      </c>
      <c r="K168" s="146" t="s">
        <v>1682</v>
      </c>
    </row>
    <row r="169" spans="2:11" ht="47.25" customHeight="1">
      <c r="B169" s="143" t="s">
        <v>201</v>
      </c>
      <c r="C169" s="301" t="s">
        <v>592</v>
      </c>
      <c r="D169" s="353">
        <v>400000</v>
      </c>
      <c r="E169" s="477" t="s">
        <v>1225</v>
      </c>
      <c r="F169" s="354" t="s">
        <v>1614</v>
      </c>
      <c r="G169" s="487">
        <v>500000</v>
      </c>
      <c r="H169" s="360" t="s">
        <v>15</v>
      </c>
      <c r="I169" s="360"/>
      <c r="J169" s="355" t="s">
        <v>1226</v>
      </c>
      <c r="K169" s="146" t="s">
        <v>1626</v>
      </c>
    </row>
    <row r="170" spans="2:11" ht="45" customHeight="1">
      <c r="B170" s="143" t="s">
        <v>202</v>
      </c>
      <c r="C170" s="301" t="s">
        <v>524</v>
      </c>
      <c r="D170" s="353">
        <v>3000000</v>
      </c>
      <c r="E170" s="477" t="s">
        <v>1277</v>
      </c>
      <c r="F170" s="352" t="s">
        <v>1604</v>
      </c>
      <c r="G170" s="487">
        <v>3000000</v>
      </c>
      <c r="H170" s="354" t="s">
        <v>525</v>
      </c>
      <c r="I170" s="354"/>
      <c r="J170" s="484" t="s">
        <v>1278</v>
      </c>
      <c r="K170" s="146" t="s">
        <v>1626</v>
      </c>
    </row>
    <row r="171" spans="2:11" ht="45" customHeight="1">
      <c r="B171" s="143" t="s">
        <v>203</v>
      </c>
      <c r="C171" s="301"/>
      <c r="D171" s="353">
        <v>200000</v>
      </c>
      <c r="E171" s="477" t="s">
        <v>1617</v>
      </c>
      <c r="F171" s="354" t="s">
        <v>1618</v>
      </c>
      <c r="G171" s="487">
        <v>250000</v>
      </c>
      <c r="H171" s="360" t="s">
        <v>1424</v>
      </c>
      <c r="I171" s="360"/>
      <c r="J171" s="355" t="s">
        <v>1619</v>
      </c>
      <c r="K171" s="146" t="s">
        <v>1626</v>
      </c>
    </row>
    <row r="172" spans="2:11" ht="117.75" customHeight="1">
      <c r="B172" s="143" t="s">
        <v>204</v>
      </c>
      <c r="C172" s="301" t="s">
        <v>917</v>
      </c>
      <c r="D172" s="353">
        <v>400000</v>
      </c>
      <c r="E172" s="477" t="s">
        <v>1281</v>
      </c>
      <c r="F172" s="354" t="s">
        <v>1615</v>
      </c>
      <c r="G172" s="487">
        <v>250000</v>
      </c>
      <c r="H172" s="352" t="s">
        <v>530</v>
      </c>
      <c r="I172" s="352"/>
      <c r="J172" s="355" t="s">
        <v>1282</v>
      </c>
      <c r="K172" s="146" t="s">
        <v>1683</v>
      </c>
    </row>
    <row r="173" spans="2:11" ht="177" customHeight="1">
      <c r="B173" s="143" t="s">
        <v>707</v>
      </c>
      <c r="C173" s="434"/>
      <c r="D173" s="353"/>
      <c r="E173" s="504" t="s">
        <v>1420</v>
      </c>
      <c r="F173" s="311" t="s">
        <v>1616</v>
      </c>
      <c r="G173" s="65"/>
      <c r="H173" s="354" t="s">
        <v>194</v>
      </c>
      <c r="I173" s="354"/>
      <c r="J173" s="503" t="s">
        <v>1422</v>
      </c>
      <c r="K173" s="146"/>
    </row>
    <row r="174" spans="2:11" ht="23.25" customHeight="1">
      <c r="B174" s="661" t="s">
        <v>440</v>
      </c>
      <c r="C174" s="662"/>
      <c r="D174" s="662"/>
      <c r="E174" s="662"/>
      <c r="F174" s="663"/>
      <c r="G174" s="347">
        <f>SUM(G175:G182)</f>
        <v>2130000</v>
      </c>
      <c r="H174" s="350"/>
      <c r="I174" s="350"/>
      <c r="J174" s="529"/>
      <c r="K174" s="559"/>
    </row>
    <row r="175" spans="2:11" ht="123" customHeight="1">
      <c r="B175" s="143" t="s">
        <v>512</v>
      </c>
      <c r="C175" s="301" t="s">
        <v>595</v>
      </c>
      <c r="D175" s="353">
        <v>500000</v>
      </c>
      <c r="E175" s="477" t="s">
        <v>1229</v>
      </c>
      <c r="F175" s="363" t="s">
        <v>680</v>
      </c>
      <c r="G175" s="488">
        <v>330000</v>
      </c>
      <c r="H175" s="360" t="s">
        <v>15</v>
      </c>
      <c r="I175" s="360"/>
      <c r="J175" s="355" t="s">
        <v>1230</v>
      </c>
      <c r="K175" s="146" t="s">
        <v>1626</v>
      </c>
    </row>
    <row r="176" spans="2:11" ht="40.5" customHeight="1">
      <c r="B176" s="143" t="s">
        <v>513</v>
      </c>
      <c r="C176" s="301" t="s">
        <v>924</v>
      </c>
      <c r="D176" s="353">
        <v>400000</v>
      </c>
      <c r="E176" s="477" t="s">
        <v>1283</v>
      </c>
      <c r="F176" s="363" t="s">
        <v>1620</v>
      </c>
      <c r="G176" s="488">
        <v>270000</v>
      </c>
      <c r="H176" s="352" t="s">
        <v>530</v>
      </c>
      <c r="I176" s="352"/>
      <c r="J176" s="355" t="s">
        <v>1284</v>
      </c>
      <c r="K176" s="146" t="s">
        <v>1626</v>
      </c>
    </row>
    <row r="177" spans="2:11" ht="42.75" customHeight="1">
      <c r="B177" s="143" t="s">
        <v>514</v>
      </c>
      <c r="C177" s="301"/>
      <c r="D177" s="353"/>
      <c r="E177" s="477" t="s">
        <v>1413</v>
      </c>
      <c r="F177" s="352" t="s">
        <v>1593</v>
      </c>
      <c r="G177" s="488">
        <v>210000</v>
      </c>
      <c r="H177" s="352" t="s">
        <v>194</v>
      </c>
      <c r="I177" s="352"/>
      <c r="J177" s="355" t="s">
        <v>1415</v>
      </c>
      <c r="K177" s="146" t="s">
        <v>1626</v>
      </c>
    </row>
    <row r="178" spans="2:11" ht="42.75" customHeight="1">
      <c r="B178" s="143" t="s">
        <v>515</v>
      </c>
      <c r="C178" s="301"/>
      <c r="D178" s="353"/>
      <c r="E178" s="477" t="s">
        <v>1453</v>
      </c>
      <c r="F178" s="363" t="s">
        <v>1621</v>
      </c>
      <c r="G178" s="488">
        <v>120000</v>
      </c>
      <c r="H178" s="352" t="s">
        <v>543</v>
      </c>
      <c r="I178" s="352"/>
      <c r="J178" s="355" t="s">
        <v>1454</v>
      </c>
      <c r="K178" s="146" t="s">
        <v>1626</v>
      </c>
    </row>
    <row r="179" spans="2:11" ht="42.75" customHeight="1">
      <c r="B179" s="143" t="s">
        <v>516</v>
      </c>
      <c r="C179" s="301"/>
      <c r="D179" s="353"/>
      <c r="E179" s="477" t="s">
        <v>1360</v>
      </c>
      <c r="F179" s="363" t="s">
        <v>1622</v>
      </c>
      <c r="G179" s="488">
        <v>360000</v>
      </c>
      <c r="H179" s="352" t="s">
        <v>66</v>
      </c>
      <c r="I179" s="352"/>
      <c r="J179" s="355" t="s">
        <v>1362</v>
      </c>
      <c r="K179" s="146" t="s">
        <v>1626</v>
      </c>
    </row>
    <row r="180" spans="2:11" ht="61.5" customHeight="1">
      <c r="B180" s="143" t="s">
        <v>517</v>
      </c>
      <c r="C180" s="27"/>
      <c r="D180" s="429"/>
      <c r="E180" s="158" t="s">
        <v>603</v>
      </c>
      <c r="F180" s="556" t="s">
        <v>1623</v>
      </c>
      <c r="G180" s="518">
        <v>300000</v>
      </c>
      <c r="H180" s="352" t="s">
        <v>58</v>
      </c>
      <c r="I180" s="352"/>
      <c r="J180" s="355" t="s">
        <v>1132</v>
      </c>
      <c r="K180" s="167" t="s">
        <v>1626</v>
      </c>
    </row>
    <row r="181" spans="2:11" ht="42.75" customHeight="1">
      <c r="B181" s="143" t="s">
        <v>979</v>
      </c>
      <c r="C181" s="432"/>
      <c r="D181" s="279"/>
      <c r="E181" s="534" t="s">
        <v>637</v>
      </c>
      <c r="F181" s="556" t="s">
        <v>1625</v>
      </c>
      <c r="G181" s="518">
        <v>480000</v>
      </c>
      <c r="H181" s="352" t="s">
        <v>640</v>
      </c>
      <c r="I181" s="352"/>
      <c r="J181" s="355" t="s">
        <v>1370</v>
      </c>
      <c r="K181" s="85" t="s">
        <v>1626</v>
      </c>
    </row>
    <row r="182" spans="2:11" ht="58.5" customHeight="1">
      <c r="B182" s="143" t="s">
        <v>1073</v>
      </c>
      <c r="C182" s="432"/>
      <c r="D182" s="279"/>
      <c r="E182" s="534" t="s">
        <v>1269</v>
      </c>
      <c r="F182" s="556" t="s">
        <v>1624</v>
      </c>
      <c r="G182" s="518">
        <v>60000</v>
      </c>
      <c r="H182" s="360" t="s">
        <v>96</v>
      </c>
      <c r="I182" s="360"/>
      <c r="J182" s="355" t="s">
        <v>1271</v>
      </c>
      <c r="K182" s="85" t="s">
        <v>1626</v>
      </c>
    </row>
    <row r="183" spans="2:11" ht="24.75" customHeight="1">
      <c r="B183" s="650" t="s">
        <v>164</v>
      </c>
      <c r="C183" s="651"/>
      <c r="D183" s="651"/>
      <c r="E183" s="651"/>
      <c r="F183" s="652"/>
      <c r="G183" s="541">
        <f>SUM(G184)</f>
        <v>2360000</v>
      </c>
      <c r="H183" s="540"/>
      <c r="I183" s="540"/>
      <c r="J183" s="137"/>
      <c r="K183" s="560"/>
    </row>
    <row r="184" spans="2:11" ht="24.75" customHeight="1">
      <c r="B184" s="669" t="s">
        <v>519</v>
      </c>
      <c r="C184" s="670"/>
      <c r="D184" s="670"/>
      <c r="E184" s="670"/>
      <c r="F184" s="671"/>
      <c r="G184" s="539">
        <f>SUM(G185:G197)</f>
        <v>2360000</v>
      </c>
      <c r="H184" s="537"/>
      <c r="I184" s="537"/>
      <c r="J184" s="538"/>
      <c r="K184" s="553"/>
    </row>
    <row r="185" spans="2:11" s="134" customFormat="1" ht="42" customHeight="1">
      <c r="B185" s="143" t="s">
        <v>520</v>
      </c>
      <c r="C185" s="158" t="s">
        <v>966</v>
      </c>
      <c r="D185" s="158" t="s">
        <v>966</v>
      </c>
      <c r="E185" s="158" t="s">
        <v>966</v>
      </c>
      <c r="F185" s="519" t="s">
        <v>130</v>
      </c>
      <c r="G185" s="430">
        <v>300000</v>
      </c>
      <c r="H185" s="168" t="s">
        <v>1499</v>
      </c>
      <c r="I185" s="168"/>
      <c r="J185" s="167" t="s">
        <v>1684</v>
      </c>
      <c r="K185" s="167" t="s">
        <v>1707</v>
      </c>
    </row>
    <row r="186" spans="2:11" s="134" customFormat="1" ht="43.5" customHeight="1">
      <c r="B186" s="143" t="s">
        <v>521</v>
      </c>
      <c r="C186" s="301" t="s">
        <v>954</v>
      </c>
      <c r="D186" s="301" t="s">
        <v>954</v>
      </c>
      <c r="E186" s="301" t="s">
        <v>954</v>
      </c>
      <c r="F186" s="360" t="s">
        <v>189</v>
      </c>
      <c r="G186" s="430">
        <v>300000</v>
      </c>
      <c r="H186" s="367" t="s">
        <v>1500</v>
      </c>
      <c r="I186" s="168"/>
      <c r="J186" s="167" t="s">
        <v>1685</v>
      </c>
      <c r="K186" s="167" t="s">
        <v>1708</v>
      </c>
    </row>
    <row r="187" spans="2:11" s="134" customFormat="1" ht="60" customHeight="1">
      <c r="B187" s="143" t="s">
        <v>957</v>
      </c>
      <c r="C187" s="301" t="s">
        <v>955</v>
      </c>
      <c r="D187" s="301" t="s">
        <v>955</v>
      </c>
      <c r="E187" s="301" t="s">
        <v>955</v>
      </c>
      <c r="F187" s="535" t="s">
        <v>307</v>
      </c>
      <c r="G187" s="430">
        <v>200000</v>
      </c>
      <c r="H187" s="168" t="s">
        <v>427</v>
      </c>
      <c r="I187" s="168"/>
      <c r="J187" s="167" t="s">
        <v>1686</v>
      </c>
      <c r="K187" s="167" t="s">
        <v>1709</v>
      </c>
    </row>
    <row r="188" spans="2:11" s="134" customFormat="1" ht="45" customHeight="1">
      <c r="B188" s="143" t="s">
        <v>958</v>
      </c>
      <c r="C188" s="301" t="s">
        <v>956</v>
      </c>
      <c r="D188" s="301" t="s">
        <v>956</v>
      </c>
      <c r="E188" s="301" t="s">
        <v>956</v>
      </c>
      <c r="F188" s="496" t="s">
        <v>302</v>
      </c>
      <c r="G188" s="430">
        <v>150000</v>
      </c>
      <c r="H188" s="168" t="s">
        <v>195</v>
      </c>
      <c r="I188" s="168"/>
      <c r="J188" s="167" t="s">
        <v>1687</v>
      </c>
      <c r="K188" s="167" t="s">
        <v>1710</v>
      </c>
    </row>
    <row r="189" spans="2:11" s="134" customFormat="1" ht="60.75" customHeight="1">
      <c r="B189" s="143" t="s">
        <v>959</v>
      </c>
      <c r="C189" s="158" t="s">
        <v>982</v>
      </c>
      <c r="D189" s="158" t="s">
        <v>982</v>
      </c>
      <c r="E189" s="158" t="s">
        <v>982</v>
      </c>
      <c r="F189" s="496" t="s">
        <v>302</v>
      </c>
      <c r="G189" s="430">
        <v>200000</v>
      </c>
      <c r="H189" s="168" t="s">
        <v>195</v>
      </c>
      <c r="I189" s="168"/>
      <c r="J189" s="167" t="s">
        <v>1688</v>
      </c>
      <c r="K189" s="167" t="s">
        <v>1711</v>
      </c>
    </row>
    <row r="190" spans="2:11" s="134" customFormat="1" ht="60" customHeight="1">
      <c r="B190" s="143" t="s">
        <v>960</v>
      </c>
      <c r="C190" s="158" t="s">
        <v>948</v>
      </c>
      <c r="D190" s="158" t="s">
        <v>948</v>
      </c>
      <c r="E190" s="158" t="s">
        <v>948</v>
      </c>
      <c r="F190" s="496" t="s">
        <v>306</v>
      </c>
      <c r="G190" s="430">
        <v>200000</v>
      </c>
      <c r="H190" s="168" t="s">
        <v>58</v>
      </c>
      <c r="I190" s="168"/>
      <c r="J190" s="167" t="s">
        <v>1689</v>
      </c>
      <c r="K190" s="167" t="s">
        <v>1711</v>
      </c>
    </row>
    <row r="191" spans="2:11" s="134" customFormat="1" ht="59.25" customHeight="1">
      <c r="B191" s="143" t="s">
        <v>961</v>
      </c>
      <c r="C191" s="158" t="s">
        <v>949</v>
      </c>
      <c r="D191" s="158" t="s">
        <v>949</v>
      </c>
      <c r="E191" s="158" t="s">
        <v>949</v>
      </c>
      <c r="F191" s="496" t="s">
        <v>303</v>
      </c>
      <c r="G191" s="430">
        <v>200000</v>
      </c>
      <c r="H191" s="168" t="s">
        <v>66</v>
      </c>
      <c r="I191" s="168"/>
      <c r="J191" s="167" t="s">
        <v>1690</v>
      </c>
      <c r="K191" s="167" t="s">
        <v>1711</v>
      </c>
    </row>
    <row r="192" spans="2:11" s="134" customFormat="1" ht="61.5" customHeight="1">
      <c r="B192" s="143" t="s">
        <v>962</v>
      </c>
      <c r="C192" s="536" t="s">
        <v>950</v>
      </c>
      <c r="D192" s="536" t="s">
        <v>950</v>
      </c>
      <c r="E192" s="536" t="s">
        <v>950</v>
      </c>
      <c r="F192" s="496" t="s">
        <v>311</v>
      </c>
      <c r="G192" s="430">
        <v>200000</v>
      </c>
      <c r="H192" s="168" t="s">
        <v>15</v>
      </c>
      <c r="I192" s="168"/>
      <c r="J192" s="167" t="s">
        <v>1691</v>
      </c>
      <c r="K192" s="167" t="s">
        <v>1711</v>
      </c>
    </row>
    <row r="193" spans="2:11" s="134" customFormat="1" ht="58.5" customHeight="1">
      <c r="B193" s="143" t="s">
        <v>963</v>
      </c>
      <c r="C193" s="158" t="s">
        <v>951</v>
      </c>
      <c r="D193" s="158" t="s">
        <v>951</v>
      </c>
      <c r="E193" s="158" t="s">
        <v>951</v>
      </c>
      <c r="F193" s="370" t="s">
        <v>980</v>
      </c>
      <c r="G193" s="430">
        <v>150000</v>
      </c>
      <c r="H193" s="168" t="s">
        <v>429</v>
      </c>
      <c r="I193" s="168"/>
      <c r="J193" s="167" t="s">
        <v>1692</v>
      </c>
      <c r="K193" s="167" t="s">
        <v>1711</v>
      </c>
    </row>
    <row r="194" spans="2:11" s="134" customFormat="1" ht="61.5" customHeight="1">
      <c r="B194" s="143" t="s">
        <v>964</v>
      </c>
      <c r="C194" s="158" t="s">
        <v>952</v>
      </c>
      <c r="D194" s="158" t="s">
        <v>952</v>
      </c>
      <c r="E194" s="158" t="s">
        <v>952</v>
      </c>
      <c r="F194" s="545" t="s">
        <v>981</v>
      </c>
      <c r="G194" s="430">
        <v>150000</v>
      </c>
      <c r="H194" s="168" t="s">
        <v>430</v>
      </c>
      <c r="I194" s="168"/>
      <c r="J194" s="167" t="s">
        <v>1693</v>
      </c>
      <c r="K194" s="167" t="s">
        <v>1711</v>
      </c>
    </row>
    <row r="195" spans="2:11" s="134" customFormat="1" ht="60.75" customHeight="1">
      <c r="B195" s="143" t="s">
        <v>983</v>
      </c>
      <c r="C195" s="158" t="s">
        <v>953</v>
      </c>
      <c r="D195" s="158" t="s">
        <v>953</v>
      </c>
      <c r="E195" s="158" t="s">
        <v>953</v>
      </c>
      <c r="F195" s="360" t="s">
        <v>305</v>
      </c>
      <c r="G195" s="430">
        <v>60000</v>
      </c>
      <c r="H195" s="168" t="s">
        <v>96</v>
      </c>
      <c r="I195" s="168"/>
      <c r="J195" s="167" t="s">
        <v>1694</v>
      </c>
      <c r="K195" s="167" t="s">
        <v>1712</v>
      </c>
    </row>
    <row r="196" spans="2:11" s="134" customFormat="1" ht="42" customHeight="1">
      <c r="B196" s="143" t="s">
        <v>1090</v>
      </c>
      <c r="C196" s="158" t="s">
        <v>1091</v>
      </c>
      <c r="D196" s="429"/>
      <c r="E196" s="534" t="s">
        <v>1287</v>
      </c>
      <c r="F196" s="547" t="s">
        <v>670</v>
      </c>
      <c r="G196" s="518">
        <v>100000</v>
      </c>
      <c r="H196" s="168" t="s">
        <v>609</v>
      </c>
      <c r="I196" s="168"/>
      <c r="J196" s="167" t="s">
        <v>1695</v>
      </c>
      <c r="K196" s="167" t="s">
        <v>1713</v>
      </c>
    </row>
    <row r="197" spans="2:11" s="134" customFormat="1" ht="81" customHeight="1">
      <c r="B197" s="143" t="s">
        <v>1092</v>
      </c>
      <c r="C197" s="355" t="s">
        <v>1175</v>
      </c>
      <c r="D197" s="355" t="s">
        <v>1175</v>
      </c>
      <c r="E197" s="355" t="s">
        <v>1175</v>
      </c>
      <c r="F197" s="547" t="s">
        <v>401</v>
      </c>
      <c r="G197" s="518">
        <v>150000</v>
      </c>
      <c r="H197" s="168" t="s">
        <v>399</v>
      </c>
      <c r="I197" s="168" t="s">
        <v>921</v>
      </c>
      <c r="J197" s="167" t="s">
        <v>1696</v>
      </c>
      <c r="K197" s="167" t="s">
        <v>1714</v>
      </c>
    </row>
  </sheetData>
  <mergeCells count="15">
    <mergeCell ref="B1:K1"/>
    <mergeCell ref="D4:E4"/>
    <mergeCell ref="B5:F5"/>
    <mergeCell ref="B6:F6"/>
    <mergeCell ref="B7:F7"/>
    <mergeCell ref="B158:F158"/>
    <mergeCell ref="B174:F174"/>
    <mergeCell ref="B183:F183"/>
    <mergeCell ref="B184:F184"/>
    <mergeCell ref="B67:F67"/>
    <mergeCell ref="B96:F96"/>
    <mergeCell ref="B115:F115"/>
    <mergeCell ref="B132:F132"/>
    <mergeCell ref="B141:F141"/>
    <mergeCell ref="B142:F142"/>
  </mergeCells>
  <pageMargins left="0.35433070866141736" right="0.35433070866141736" top="0.78740157480314965" bottom="0.55118110236220474" header="0.31496062992125984" footer="0.31496062992125984"/>
  <pageSetup paperSize="9" scale="71" orientation="landscape" r:id="rId1"/>
  <rowBreaks count="6" manualBreakCount="6">
    <brk id="19" max="16383" man="1"/>
    <brk id="24" max="16383" man="1"/>
    <brk id="53" max="16383" man="1"/>
    <brk id="60" max="16383" man="1"/>
    <brk id="157" max="16383" man="1"/>
    <brk id="1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34</vt:i4>
      </vt:variant>
      <vt:variant>
        <vt:lpstr>ช่วงที่มีชื่อ</vt:lpstr>
      </vt:variant>
      <vt:variant>
        <vt:i4>26</vt:i4>
      </vt:variant>
    </vt:vector>
  </HeadingPairs>
  <TitlesOfParts>
    <vt:vector size="60" baseType="lpstr">
      <vt:lpstr>20 </vt:lpstr>
      <vt:lpstr>21 </vt:lpstr>
      <vt:lpstr>ลงชื่อ 20</vt:lpstr>
      <vt:lpstr>ลงชิอ 21</vt:lpstr>
      <vt:lpstr>ข้อเสนอ 20</vt:lpstr>
      <vt:lpstr>ข้อเสนอ 21</vt:lpstr>
      <vt:lpstr>ใส่งบ 1</vt:lpstr>
      <vt:lpstr>ชื่อใหม่</vt:lpstr>
      <vt:lpstr>ชื่อใหม่ (2)</vt:lpstr>
      <vt:lpstr>ชื่อใหม่ (3)</vt:lpstr>
      <vt:lpstr>โครงการยุทธศาสตร์ 2566</vt:lpstr>
      <vt:lpstr>Sheet2</vt:lpstr>
      <vt:lpstr>โยกใหม่ (2)</vt:lpstr>
      <vt:lpstr>โครงการยุทธศาสตร์รายหน่วยงาน</vt:lpstr>
      <vt:lpstr>เซ็น</vt:lpstr>
      <vt:lpstr>ใส่งบ 2</vt:lpstr>
      <vt:lpstr>20</vt:lpstr>
      <vt:lpstr>21</vt:lpstr>
      <vt:lpstr>22</vt:lpstr>
      <vt:lpstr>23</vt:lpstr>
      <vt:lpstr>ครุ</vt:lpstr>
      <vt:lpstr>กจก</vt:lpstr>
      <vt:lpstr>อุต</vt:lpstr>
      <vt:lpstr>พบ</vt:lpstr>
      <vt:lpstr>เกษตร</vt:lpstr>
      <vt:lpstr>มนุษย์</vt:lpstr>
      <vt:lpstr>วิทย์</vt:lpstr>
      <vt:lpstr>สำนัก สถาบัน</vt:lpstr>
      <vt:lpstr>Sheet1</vt:lpstr>
      <vt:lpstr>Sheet1 (2)</vt:lpstr>
      <vt:lpstr>Sheet1 (3)</vt:lpstr>
      <vt:lpstr>Sheet1 (4)</vt:lpstr>
      <vt:lpstr>ยุทธ 64 (2)</vt:lpstr>
      <vt:lpstr>Sheet1 (6)</vt:lpstr>
      <vt:lpstr>ชื่อใหม่!Print_Area</vt:lpstr>
      <vt:lpstr>'ใส่งบ 1'!Print_Area</vt:lpstr>
      <vt:lpstr>'20'!Print_Titles</vt:lpstr>
      <vt:lpstr>'20 '!Print_Titles</vt:lpstr>
      <vt:lpstr>'21'!Print_Titles</vt:lpstr>
      <vt:lpstr>'21 '!Print_Titles</vt:lpstr>
      <vt:lpstr>'22'!Print_Titles</vt:lpstr>
      <vt:lpstr>'23'!Print_Titles</vt:lpstr>
      <vt:lpstr>กจก!Print_Titles</vt:lpstr>
      <vt:lpstr>'ข้อเสนอ 20'!Print_Titles</vt:lpstr>
      <vt:lpstr>'ข้อเสนอ 21'!Print_Titles</vt:lpstr>
      <vt:lpstr>ครุ!Print_Titles</vt:lpstr>
      <vt:lpstr>'โครงการยุทธศาสตร์ 2566'!Print_Titles</vt:lpstr>
      <vt:lpstr>โครงการยุทธศาสตร์รายหน่วยงาน!Print_Titles</vt:lpstr>
      <vt:lpstr>ชื่อใหม่!Print_Titles</vt:lpstr>
      <vt:lpstr>'ชื่อใหม่ (2)'!Print_Titles</vt:lpstr>
      <vt:lpstr>'ชื่อใหม่ (3)'!Print_Titles</vt:lpstr>
      <vt:lpstr>เซ็น!Print_Titles</vt:lpstr>
      <vt:lpstr>มนุษย์!Print_Titles</vt:lpstr>
      <vt:lpstr>'ยุทธ 64 (2)'!Print_Titles</vt:lpstr>
      <vt:lpstr>'โยกใหม่ (2)'!Print_Titles</vt:lpstr>
      <vt:lpstr>'ลงชิอ 21'!Print_Titles</vt:lpstr>
      <vt:lpstr>'ลงชื่อ 20'!Print_Titles</vt:lpstr>
      <vt:lpstr>'สำนัก สถาบัน'!Print_Titles</vt:lpstr>
      <vt:lpstr>'ใส่งบ 1'!Print_Titles</vt:lpstr>
      <vt:lpstr>'ใส่งบ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Wilawan</dc:creator>
  <cp:lastModifiedBy>my</cp:lastModifiedBy>
  <cp:lastPrinted>2022-10-03T03:44:13Z</cp:lastPrinted>
  <dcterms:created xsi:type="dcterms:W3CDTF">2020-01-06T08:31:09Z</dcterms:created>
  <dcterms:modified xsi:type="dcterms:W3CDTF">2023-07-25T03:23:52Z</dcterms:modified>
</cp:coreProperties>
</file>